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 documentId="8_{C29E1D95-C7D5-4A2E-A051-FC3ED1BD827B}" xr6:coauthVersionLast="47" xr6:coauthVersionMax="47" xr10:uidLastSave="{15AD4681-A953-4DD3-B13A-D6407E026AD7}"/>
  <bookViews>
    <workbookView xWindow="-120" yWindow="-120" windowWidth="29040" windowHeight="15720" activeTab="1" xr2:uid="{00000000-000D-0000-FFFF-FFFF00000000}"/>
  </bookViews>
  <sheets>
    <sheet name="Cover Page" sheetId="2" r:id="rId1"/>
    <sheet name="Backtest Results" sheetId="49" r:id="rId2"/>
    <sheet name="TradingView Setup" sheetId="70" r:id="rId3"/>
  </sheets>
  <definedNames>
    <definedName name="_xlnm._FilterDatabase" localSheetId="1" hidden="1">'Backtest Results'!$A$18:$F$1613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9" l="1"/>
  <c r="L4" i="49"/>
  <c r="G1070" i="49"/>
  <c r="G1071" i="49"/>
  <c r="G1072" i="49"/>
  <c r="G1073" i="49"/>
  <c r="G1074" i="49"/>
  <c r="G1075" i="49"/>
  <c r="G1076" i="49"/>
  <c r="G1077" i="49"/>
  <c r="G1078" i="49"/>
  <c r="G1079" i="49"/>
  <c r="G1080" i="49"/>
  <c r="G1081" i="49"/>
  <c r="G1082" i="49"/>
  <c r="G1083" i="49"/>
  <c r="G1084" i="49"/>
  <c r="G1085" i="49"/>
  <c r="G1086" i="49"/>
  <c r="G1087" i="49"/>
  <c r="G1088" i="49"/>
  <c r="G1089" i="49"/>
  <c r="G1090" i="49"/>
  <c r="G1091" i="49"/>
  <c r="G1092" i="49"/>
  <c r="G1093" i="49"/>
  <c r="G1094" i="49"/>
  <c r="G1095" i="49"/>
  <c r="G1096" i="49"/>
  <c r="G1097" i="49"/>
  <c r="G1098" i="49"/>
  <c r="G1099" i="49"/>
  <c r="G1100" i="49"/>
  <c r="G1101" i="49"/>
  <c r="G1102" i="49"/>
  <c r="G1103" i="49"/>
  <c r="G1104" i="49"/>
  <c r="G1105" i="49"/>
  <c r="G1106" i="49"/>
  <c r="G1107" i="49"/>
  <c r="G1108" i="49"/>
  <c r="G1109" i="49"/>
  <c r="G1110" i="49"/>
  <c r="G1111" i="49"/>
  <c r="G1112" i="49"/>
  <c r="G1113" i="49"/>
  <c r="G1114" i="49"/>
  <c r="G1115" i="49"/>
  <c r="G1116" i="49"/>
  <c r="G1117" i="49"/>
  <c r="G1118" i="49"/>
  <c r="G1119" i="49"/>
  <c r="G1120" i="49"/>
  <c r="G1121" i="49"/>
  <c r="G1122" i="49"/>
  <c r="G1123" i="49"/>
  <c r="G1124" i="49"/>
  <c r="G1125" i="49"/>
  <c r="G1126" i="49"/>
  <c r="G1127" i="49"/>
  <c r="G1128" i="49"/>
  <c r="G1129" i="49"/>
  <c r="G1130" i="49"/>
  <c r="G1131" i="49"/>
  <c r="G1132" i="49"/>
  <c r="G1133" i="49"/>
  <c r="G1134" i="49"/>
  <c r="G1135" i="49"/>
  <c r="G1136" i="49"/>
  <c r="G1137" i="49"/>
  <c r="G1138" i="49"/>
  <c r="G1139" i="49"/>
  <c r="G1140" i="49"/>
  <c r="G1141" i="49"/>
  <c r="G1142" i="49"/>
  <c r="G1143" i="49"/>
  <c r="G1144" i="49"/>
  <c r="G1145" i="49"/>
  <c r="G1146" i="49"/>
  <c r="G1147" i="49"/>
  <c r="G1148" i="49"/>
  <c r="G1149" i="49"/>
  <c r="G1150" i="49"/>
  <c r="G1151" i="49"/>
  <c r="G1152" i="49"/>
  <c r="G1153" i="49"/>
  <c r="G1154" i="49"/>
  <c r="G1155" i="49"/>
  <c r="G1156" i="49"/>
  <c r="G1157" i="49"/>
  <c r="G1158" i="49"/>
  <c r="G1159" i="49"/>
  <c r="G1160" i="49"/>
  <c r="G1161" i="49"/>
  <c r="G1162" i="49"/>
  <c r="G1163" i="49"/>
  <c r="G1164" i="49"/>
  <c r="G1165" i="49"/>
  <c r="G1166" i="49"/>
  <c r="G1167" i="49"/>
  <c r="G1168" i="49"/>
  <c r="G1169" i="49"/>
  <c r="G1170" i="49"/>
  <c r="G1171" i="49"/>
  <c r="G1172" i="49"/>
  <c r="G1173" i="49"/>
  <c r="G1174" i="49"/>
  <c r="G1175" i="49"/>
  <c r="G1176" i="49"/>
  <c r="G1177" i="49"/>
  <c r="G1178" i="49"/>
  <c r="G1179" i="49"/>
  <c r="G1180" i="49"/>
  <c r="G1181" i="49"/>
  <c r="G1182" i="49"/>
  <c r="G1183" i="49"/>
  <c r="G1184" i="49"/>
  <c r="G1185" i="49"/>
  <c r="G1186" i="49"/>
  <c r="G1187" i="49"/>
  <c r="G1188" i="49"/>
  <c r="G1189" i="49"/>
  <c r="G1190" i="49"/>
  <c r="G1191" i="49"/>
  <c r="G1192" i="49"/>
  <c r="G1193" i="49"/>
  <c r="G1194" i="49"/>
  <c r="G1195" i="49"/>
  <c r="G1196" i="49"/>
  <c r="G1197" i="49"/>
  <c r="G1198" i="49"/>
  <c r="G1199" i="49"/>
  <c r="G1200" i="49"/>
  <c r="G1201" i="49"/>
  <c r="G1202" i="49"/>
  <c r="G1203" i="49"/>
  <c r="G1204" i="49"/>
  <c r="G1205" i="49"/>
  <c r="G1206" i="49"/>
  <c r="G1207" i="49"/>
  <c r="G1208" i="49"/>
  <c r="G1209" i="49"/>
  <c r="G1210" i="49"/>
  <c r="G1211" i="49"/>
  <c r="G1212" i="49"/>
  <c r="G1213" i="49"/>
  <c r="G1214" i="49"/>
  <c r="G1215" i="49"/>
  <c r="G1216" i="49"/>
  <c r="G1217" i="49"/>
  <c r="G1218" i="49"/>
  <c r="G1219" i="49"/>
  <c r="G1220" i="49"/>
  <c r="G1221" i="49"/>
  <c r="G1222" i="49"/>
  <c r="G1223" i="49"/>
  <c r="G1224" i="49"/>
  <c r="G1225" i="49"/>
  <c r="G1226" i="49"/>
  <c r="G1227" i="49"/>
  <c r="G1228" i="49"/>
  <c r="G1229" i="49"/>
  <c r="G1230" i="49"/>
  <c r="G1231" i="49"/>
  <c r="G1232" i="49"/>
  <c r="G1233" i="49"/>
  <c r="G1234" i="49"/>
  <c r="G1235" i="49"/>
  <c r="G1236" i="49"/>
  <c r="G1237" i="49"/>
  <c r="G1238" i="49"/>
  <c r="G1239" i="49"/>
  <c r="G1240" i="49"/>
  <c r="G1241" i="49"/>
  <c r="G1242" i="49"/>
  <c r="G1243" i="49"/>
  <c r="G1244" i="49"/>
  <c r="G1245" i="49"/>
  <c r="G1246" i="49"/>
  <c r="G1247" i="49"/>
  <c r="G1248" i="49"/>
  <c r="G1249" i="49"/>
  <c r="G1250" i="49"/>
  <c r="G1251" i="49"/>
  <c r="G1252" i="49"/>
  <c r="G1253" i="49"/>
  <c r="G1254" i="49"/>
  <c r="G1255" i="49"/>
  <c r="G1256" i="49"/>
  <c r="G1257" i="49"/>
  <c r="G1258" i="49"/>
  <c r="G1259" i="49"/>
  <c r="G1260" i="49"/>
  <c r="G1261" i="49"/>
  <c r="G1262" i="49"/>
  <c r="G1263" i="49"/>
  <c r="G1264" i="49"/>
  <c r="G1265" i="49"/>
  <c r="G1266" i="49"/>
  <c r="G1267" i="49"/>
  <c r="G1268" i="49"/>
  <c r="G1269" i="49"/>
  <c r="G1270" i="49"/>
  <c r="G1271" i="49"/>
  <c r="G1272" i="49"/>
  <c r="G1273" i="49"/>
  <c r="G1274" i="49"/>
  <c r="G1275" i="49"/>
  <c r="G1276" i="49"/>
  <c r="G1277" i="49"/>
  <c r="G1278" i="49"/>
  <c r="G1279" i="49"/>
  <c r="G1280" i="49"/>
  <c r="G1281" i="49"/>
  <c r="G1282" i="49"/>
  <c r="G1283" i="49"/>
  <c r="G1284" i="49"/>
  <c r="G1285" i="49"/>
  <c r="G1286" i="49"/>
  <c r="G1287" i="49"/>
  <c r="G1288" i="49"/>
  <c r="G1289" i="49"/>
  <c r="G1290" i="49"/>
  <c r="G1291" i="49"/>
  <c r="G1292" i="49"/>
  <c r="G1293" i="49"/>
  <c r="G1294" i="49"/>
  <c r="G1295" i="49"/>
  <c r="G1296" i="49"/>
  <c r="G1297" i="49"/>
  <c r="G1298" i="49"/>
  <c r="G1299" i="49"/>
  <c r="G1300" i="49"/>
  <c r="G1301" i="49"/>
  <c r="G1302" i="49"/>
  <c r="G1303" i="49"/>
  <c r="G1304" i="49"/>
  <c r="G1305" i="49"/>
  <c r="G1306" i="49"/>
  <c r="G1307" i="49"/>
  <c r="G1308" i="49"/>
  <c r="G1309" i="49"/>
  <c r="G1310" i="49"/>
  <c r="G1311" i="49"/>
  <c r="G1312" i="49"/>
  <c r="G1313" i="49"/>
  <c r="G1314" i="49"/>
  <c r="G1315" i="49"/>
  <c r="G1316" i="49"/>
  <c r="G1317" i="49"/>
  <c r="G1318" i="49"/>
  <c r="G1319" i="49"/>
  <c r="G1320" i="49"/>
  <c r="G1321" i="49"/>
  <c r="G1322" i="49"/>
  <c r="G1323" i="49"/>
  <c r="G1324" i="49"/>
  <c r="G1325" i="49"/>
  <c r="G1326" i="49"/>
  <c r="G1327" i="49"/>
  <c r="G1328" i="49"/>
  <c r="G1329" i="49"/>
  <c r="G1330" i="49"/>
  <c r="G1331" i="49"/>
  <c r="G1332" i="49"/>
  <c r="G1333" i="49"/>
  <c r="G1334" i="49"/>
  <c r="G1335" i="49"/>
  <c r="G1336" i="49"/>
  <c r="G1337" i="49"/>
  <c r="G1338" i="49"/>
  <c r="G1339" i="49"/>
  <c r="G1340" i="49"/>
  <c r="G1341" i="49"/>
  <c r="G1342" i="49"/>
  <c r="G1343" i="49"/>
  <c r="G1344" i="49"/>
  <c r="G1345" i="49"/>
  <c r="G1346" i="49"/>
  <c r="G1347" i="49"/>
  <c r="G1348" i="49"/>
  <c r="G1349" i="49"/>
  <c r="G1350" i="49"/>
  <c r="G1351" i="49"/>
  <c r="G1352" i="49"/>
  <c r="G1353" i="49"/>
  <c r="G1354" i="49"/>
  <c r="G1355" i="49"/>
  <c r="G1356" i="49"/>
  <c r="G1357" i="49"/>
  <c r="G1358" i="49"/>
  <c r="G1359" i="49"/>
  <c r="G1360" i="49"/>
  <c r="G1361" i="49"/>
  <c r="G1362" i="49"/>
  <c r="G1363" i="49"/>
  <c r="G1364" i="49"/>
  <c r="G1365" i="49"/>
  <c r="G1366" i="49"/>
  <c r="G1367" i="49"/>
  <c r="G1368" i="49"/>
  <c r="G1369" i="49"/>
  <c r="G1370" i="49"/>
  <c r="G1371" i="49"/>
  <c r="G1372" i="49"/>
  <c r="G1373" i="49"/>
  <c r="G1374" i="49"/>
  <c r="G1375" i="49"/>
  <c r="G1376" i="49"/>
  <c r="G1377" i="49"/>
  <c r="G1378" i="49"/>
  <c r="G1379" i="49"/>
  <c r="G1380" i="49"/>
  <c r="G1381" i="49"/>
  <c r="G1382" i="49"/>
  <c r="G1383" i="49"/>
  <c r="G1384" i="49"/>
  <c r="G1385" i="49"/>
  <c r="G1386" i="49"/>
  <c r="G1387" i="49"/>
  <c r="G1388" i="49"/>
  <c r="G1389" i="49"/>
  <c r="G1390" i="49"/>
  <c r="G1391" i="49"/>
  <c r="G1392" i="49"/>
  <c r="G1393" i="49"/>
  <c r="G1394" i="49"/>
  <c r="G1395" i="49"/>
  <c r="G1396" i="49"/>
  <c r="G1397" i="49"/>
  <c r="G1398" i="49"/>
  <c r="G1399" i="49"/>
  <c r="G1400" i="49"/>
  <c r="G1401" i="49"/>
  <c r="G1402" i="49"/>
  <c r="G1403" i="49"/>
  <c r="G1404" i="49"/>
  <c r="G1405" i="49"/>
  <c r="G1406" i="49"/>
  <c r="G1407" i="49"/>
  <c r="G1408" i="49"/>
  <c r="G1409" i="49"/>
  <c r="G1410" i="49"/>
  <c r="G1411" i="49"/>
  <c r="G1412" i="49"/>
  <c r="G1413" i="49"/>
  <c r="G1414" i="49"/>
  <c r="G1415" i="49"/>
  <c r="G1416" i="49"/>
  <c r="G1417" i="49"/>
  <c r="G1418" i="49"/>
  <c r="G1419" i="49"/>
  <c r="G1420" i="49"/>
  <c r="G1421" i="49"/>
  <c r="G1422" i="49"/>
  <c r="G1423" i="49"/>
  <c r="G1424" i="49"/>
  <c r="G1425" i="49"/>
  <c r="G1426" i="49"/>
  <c r="G1427" i="49"/>
  <c r="G1428" i="49"/>
  <c r="G1429" i="49"/>
  <c r="G1430" i="49"/>
  <c r="G1431" i="49"/>
  <c r="G1432" i="49"/>
  <c r="G1433" i="49"/>
  <c r="G1434" i="49"/>
  <c r="G1435" i="49"/>
  <c r="G1436" i="49"/>
  <c r="G1437" i="49"/>
  <c r="G1438" i="49"/>
  <c r="G1439" i="49"/>
  <c r="G1440" i="49"/>
  <c r="G1441" i="49"/>
  <c r="G1442" i="49"/>
  <c r="G1443" i="49"/>
  <c r="G1444" i="49"/>
  <c r="G1445" i="49"/>
  <c r="G1446" i="49"/>
  <c r="G1447" i="49"/>
  <c r="G1448" i="49"/>
  <c r="G1449" i="49"/>
  <c r="G1450" i="49"/>
  <c r="G1451" i="49"/>
  <c r="G1452" i="49"/>
  <c r="G1453" i="49"/>
  <c r="G1454" i="49"/>
  <c r="G1455" i="49"/>
  <c r="G1456" i="49"/>
  <c r="G1457" i="49"/>
  <c r="G1458" i="49"/>
  <c r="G1459" i="49"/>
  <c r="G1460" i="49"/>
  <c r="G1461" i="49"/>
  <c r="G1462" i="49"/>
  <c r="G1463" i="49"/>
  <c r="G1464" i="49"/>
  <c r="G1465" i="49"/>
  <c r="G1466" i="49"/>
  <c r="G1467" i="49"/>
  <c r="G1468" i="49"/>
  <c r="G1469" i="49"/>
  <c r="G1470" i="49"/>
  <c r="G1471" i="49"/>
  <c r="G1472" i="49"/>
  <c r="G1473" i="49"/>
  <c r="G1474" i="49"/>
  <c r="G1475" i="49"/>
  <c r="G1476" i="49"/>
  <c r="G1477" i="49"/>
  <c r="G1478" i="49"/>
  <c r="G1479" i="49"/>
  <c r="G1480" i="49"/>
  <c r="G1481" i="49"/>
  <c r="G1482" i="49"/>
  <c r="G1483" i="49"/>
  <c r="G1484" i="49"/>
  <c r="G1485" i="49"/>
  <c r="G1486" i="49"/>
  <c r="G1487" i="49"/>
  <c r="G1488" i="49"/>
  <c r="G1489" i="49"/>
  <c r="G1490" i="49"/>
  <c r="G1491" i="49"/>
  <c r="G1492" i="49"/>
  <c r="G1493" i="49"/>
  <c r="G1494" i="49"/>
  <c r="G1495" i="49"/>
  <c r="G1496" i="49"/>
  <c r="G1497" i="49"/>
  <c r="G1498" i="49"/>
  <c r="G1499" i="49"/>
  <c r="G1500" i="49"/>
  <c r="G1501" i="49"/>
  <c r="G1502" i="49"/>
  <c r="G1503" i="49"/>
  <c r="G1504" i="49"/>
  <c r="G1505" i="49"/>
  <c r="G1506" i="49"/>
  <c r="G1507" i="49"/>
  <c r="G1508" i="49"/>
  <c r="G1509" i="49"/>
  <c r="G1510" i="49"/>
  <c r="G1511" i="49"/>
  <c r="G1512" i="49"/>
  <c r="G1513" i="49"/>
  <c r="G1514" i="49"/>
  <c r="G1515" i="49"/>
  <c r="G1516" i="49"/>
  <c r="G1517" i="49"/>
  <c r="G1518" i="49"/>
  <c r="G1519" i="49"/>
  <c r="G1520" i="49"/>
  <c r="G1521" i="49"/>
  <c r="G1522" i="49"/>
  <c r="G1523" i="49"/>
  <c r="G1524" i="49"/>
  <c r="G1525" i="49"/>
  <c r="G1526" i="49"/>
  <c r="G1527" i="49"/>
  <c r="G1528" i="49"/>
  <c r="G1529" i="49"/>
  <c r="G1530" i="49"/>
  <c r="G1531" i="49"/>
  <c r="G1532" i="49"/>
  <c r="G1533" i="49"/>
  <c r="G1534" i="49"/>
  <c r="G1535" i="49"/>
  <c r="G1536" i="49"/>
  <c r="G1537" i="49"/>
  <c r="G1538" i="49"/>
  <c r="G1539" i="49"/>
  <c r="G1540" i="49"/>
  <c r="G1541" i="49"/>
  <c r="G1542" i="49"/>
  <c r="G1543" i="49"/>
  <c r="G1544" i="49"/>
  <c r="G1545" i="49"/>
  <c r="G1546" i="49"/>
  <c r="G1547" i="49"/>
  <c r="G1548" i="49"/>
  <c r="G1549" i="49"/>
  <c r="G1550" i="49"/>
  <c r="G1551" i="49"/>
  <c r="G1552" i="49"/>
  <c r="G1553" i="49"/>
  <c r="G1554" i="49"/>
  <c r="G1555" i="49"/>
  <c r="G1556" i="49"/>
  <c r="G1557" i="49"/>
  <c r="G1558" i="49"/>
  <c r="G1559" i="49"/>
  <c r="G1560" i="49"/>
  <c r="G1561" i="49"/>
  <c r="G1562" i="49"/>
  <c r="G1563" i="49"/>
  <c r="G1564" i="49"/>
  <c r="G1565" i="49"/>
  <c r="G1566" i="49"/>
  <c r="G1567" i="49"/>
  <c r="G1568" i="49"/>
  <c r="G1569" i="49"/>
  <c r="G1570" i="49"/>
  <c r="G1571" i="49"/>
  <c r="G1572" i="49"/>
  <c r="G1573" i="49"/>
  <c r="G1574" i="49"/>
  <c r="G1575" i="49"/>
  <c r="G1576" i="49"/>
  <c r="G1577" i="49"/>
  <c r="G1578" i="49"/>
  <c r="G1579" i="49"/>
  <c r="G1580" i="49"/>
  <c r="G1581" i="49"/>
  <c r="G1582" i="49"/>
  <c r="G1583" i="49"/>
  <c r="G1584" i="49"/>
  <c r="G1585" i="49"/>
  <c r="G1586" i="49"/>
  <c r="G1587" i="49"/>
  <c r="G1588" i="49"/>
  <c r="G1589" i="49"/>
  <c r="G1590" i="49"/>
  <c r="G1591" i="49"/>
  <c r="G1592" i="49"/>
  <c r="G1593" i="49"/>
  <c r="G1594" i="49"/>
  <c r="G1595" i="49"/>
  <c r="G1596" i="49"/>
  <c r="G1597" i="49"/>
  <c r="G1598" i="49"/>
  <c r="G1599" i="49"/>
  <c r="G1600" i="49"/>
  <c r="G1601" i="49"/>
  <c r="G1602" i="49"/>
  <c r="G1603" i="49"/>
  <c r="G1604" i="49"/>
  <c r="G1605" i="49"/>
  <c r="G1606" i="49"/>
  <c r="G1607" i="49"/>
  <c r="G1608" i="49"/>
  <c r="G1609" i="49"/>
  <c r="G1610" i="49"/>
  <c r="G1611" i="49"/>
  <c r="G1612" i="49"/>
  <c r="G1613" i="49"/>
  <c r="G20" i="49" l="1"/>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58" i="49"/>
  <c r="G59" i="49"/>
  <c r="G60" i="49"/>
  <c r="G61" i="49"/>
  <c r="G62" i="49"/>
  <c r="G63" i="49"/>
  <c r="G64" i="49"/>
  <c r="G65" i="49"/>
  <c r="G66" i="49"/>
  <c r="G67" i="49"/>
  <c r="G68" i="49"/>
  <c r="G69" i="49"/>
  <c r="G70" i="49"/>
  <c r="G71" i="49"/>
  <c r="G72" i="49"/>
  <c r="G73" i="49"/>
  <c r="G74" i="49"/>
  <c r="G75" i="49"/>
  <c r="G76" i="49"/>
  <c r="G77" i="49"/>
  <c r="G78" i="49"/>
  <c r="G79" i="49"/>
  <c r="G80" i="49"/>
  <c r="G81" i="49"/>
  <c r="G82" i="49"/>
  <c r="G83" i="49"/>
  <c r="G84" i="49"/>
  <c r="G85" i="49"/>
  <c r="G86" i="49"/>
  <c r="G87" i="49"/>
  <c r="G88" i="49"/>
  <c r="G89" i="49"/>
  <c r="G90" i="49"/>
  <c r="G91" i="49"/>
  <c r="G92" i="49"/>
  <c r="G93" i="49"/>
  <c r="G94" i="49"/>
  <c r="G95" i="49"/>
  <c r="G96" i="49"/>
  <c r="G97" i="49"/>
  <c r="G98" i="49"/>
  <c r="G99" i="49"/>
  <c r="G100" i="49"/>
  <c r="G101" i="49"/>
  <c r="G102" i="49"/>
  <c r="G103" i="49"/>
  <c r="G104" i="49"/>
  <c r="G105" i="49"/>
  <c r="G106" i="49"/>
  <c r="G107" i="49"/>
  <c r="G108" i="49"/>
  <c r="G109" i="49"/>
  <c r="G110" i="49"/>
  <c r="G111" i="49"/>
  <c r="G112" i="49"/>
  <c r="G113" i="49"/>
  <c r="G114" i="49"/>
  <c r="G115" i="49"/>
  <c r="G116" i="49"/>
  <c r="G117" i="49"/>
  <c r="G118" i="49"/>
  <c r="G119" i="49"/>
  <c r="G120" i="49"/>
  <c r="G121" i="49"/>
  <c r="G122" i="49"/>
  <c r="G123" i="49"/>
  <c r="G124" i="49"/>
  <c r="G125" i="49"/>
  <c r="G126" i="49"/>
  <c r="G127" i="49"/>
  <c r="G128" i="49"/>
  <c r="G129" i="49"/>
  <c r="G130" i="49"/>
  <c r="G131" i="49"/>
  <c r="G132" i="49"/>
  <c r="G133" i="49"/>
  <c r="G134" i="49"/>
  <c r="G135" i="49"/>
  <c r="G136" i="49"/>
  <c r="G137" i="49"/>
  <c r="G138" i="49"/>
  <c r="G139" i="49"/>
  <c r="G140" i="49"/>
  <c r="G141" i="49"/>
  <c r="G142" i="49"/>
  <c r="G143" i="49"/>
  <c r="G144" i="49"/>
  <c r="G145" i="49"/>
  <c r="G146" i="49"/>
  <c r="G147" i="49"/>
  <c r="G148" i="49"/>
  <c r="G149" i="49"/>
  <c r="G150" i="49"/>
  <c r="G151" i="49"/>
  <c r="G152" i="49"/>
  <c r="G153" i="49"/>
  <c r="G154" i="49"/>
  <c r="G155" i="49"/>
  <c r="G156" i="49"/>
  <c r="G157" i="49"/>
  <c r="G158" i="49"/>
  <c r="G159" i="49"/>
  <c r="G160" i="49"/>
  <c r="G161" i="49"/>
  <c r="G162" i="49"/>
  <c r="G163" i="49"/>
  <c r="G164" i="49"/>
  <c r="G165" i="49"/>
  <c r="G166" i="49"/>
  <c r="G167" i="49"/>
  <c r="G168" i="49"/>
  <c r="G169" i="49"/>
  <c r="G170" i="49"/>
  <c r="G171" i="49"/>
  <c r="G172" i="49"/>
  <c r="G173" i="49"/>
  <c r="G174" i="49"/>
  <c r="G175" i="49"/>
  <c r="G176" i="49"/>
  <c r="G177" i="49"/>
  <c r="G178" i="49"/>
  <c r="G179" i="49"/>
  <c r="G180" i="49"/>
  <c r="G181" i="49"/>
  <c r="G182" i="49"/>
  <c r="G183" i="49"/>
  <c r="G184" i="49"/>
  <c r="G185" i="49"/>
  <c r="G186" i="49"/>
  <c r="G187" i="49"/>
  <c r="G188" i="49"/>
  <c r="G189" i="49"/>
  <c r="G190" i="49"/>
  <c r="G191" i="49"/>
  <c r="G192" i="49"/>
  <c r="G193" i="49"/>
  <c r="G194" i="49"/>
  <c r="G195" i="49"/>
  <c r="G196" i="49"/>
  <c r="G197" i="49"/>
  <c r="G198" i="49"/>
  <c r="G199" i="49"/>
  <c r="G200" i="49"/>
  <c r="G201" i="49"/>
  <c r="G202" i="49"/>
  <c r="G203" i="49"/>
  <c r="G204" i="49"/>
  <c r="G205" i="49"/>
  <c r="G206" i="49"/>
  <c r="G207" i="49"/>
  <c r="G208" i="49"/>
  <c r="G209" i="49"/>
  <c r="G210" i="49"/>
  <c r="G211" i="49"/>
  <c r="G212" i="49"/>
  <c r="G213" i="49"/>
  <c r="G214" i="49"/>
  <c r="G215" i="49"/>
  <c r="G216" i="49"/>
  <c r="G217" i="49"/>
  <c r="G218" i="49"/>
  <c r="G219" i="49"/>
  <c r="G220" i="49"/>
  <c r="G221" i="49"/>
  <c r="G222" i="49"/>
  <c r="G223" i="49"/>
  <c r="G224" i="49"/>
  <c r="G225" i="49"/>
  <c r="G226" i="49"/>
  <c r="G227" i="49"/>
  <c r="G228" i="49"/>
  <c r="G229" i="49"/>
  <c r="G230" i="49"/>
  <c r="G231" i="49"/>
  <c r="G232" i="49"/>
  <c r="G233" i="49"/>
  <c r="G234" i="49"/>
  <c r="G235" i="49"/>
  <c r="G236" i="49"/>
  <c r="G237" i="49"/>
  <c r="G238" i="49"/>
  <c r="G239" i="49"/>
  <c r="G240" i="49"/>
  <c r="G241" i="49"/>
  <c r="G242" i="49"/>
  <c r="G243" i="49"/>
  <c r="G244" i="49"/>
  <c r="G245" i="49"/>
  <c r="G246" i="49"/>
  <c r="G247" i="49"/>
  <c r="G248" i="49"/>
  <c r="G249" i="49"/>
  <c r="G250" i="49"/>
  <c r="G251" i="49"/>
  <c r="G252" i="49"/>
  <c r="G253" i="49"/>
  <c r="G254" i="49"/>
  <c r="G255" i="49"/>
  <c r="G256" i="49"/>
  <c r="G257" i="49"/>
  <c r="G258" i="49"/>
  <c r="G259" i="49"/>
  <c r="G260" i="49"/>
  <c r="G261" i="49"/>
  <c r="G262" i="49"/>
  <c r="G263" i="49"/>
  <c r="G264" i="49"/>
  <c r="G265" i="49"/>
  <c r="G266" i="49"/>
  <c r="G267" i="49"/>
  <c r="G268" i="49"/>
  <c r="G269" i="49"/>
  <c r="G270" i="49"/>
  <c r="G271" i="49"/>
  <c r="G272" i="49"/>
  <c r="G273" i="49"/>
  <c r="G274" i="49"/>
  <c r="G275" i="49"/>
  <c r="G276" i="49"/>
  <c r="G277" i="49"/>
  <c r="G278" i="49"/>
  <c r="G279" i="49"/>
  <c r="G280" i="49"/>
  <c r="G281" i="49"/>
  <c r="G282" i="49"/>
  <c r="G283" i="49"/>
  <c r="G284" i="49"/>
  <c r="G285" i="49"/>
  <c r="G286" i="49"/>
  <c r="G287" i="49"/>
  <c r="G288" i="49"/>
  <c r="G289" i="49"/>
  <c r="G290" i="49"/>
  <c r="G291" i="49"/>
  <c r="G292" i="49"/>
  <c r="G293" i="49"/>
  <c r="G294" i="49"/>
  <c r="G295" i="49"/>
  <c r="G296" i="49"/>
  <c r="G297" i="49"/>
  <c r="G298" i="49"/>
  <c r="G299" i="49"/>
  <c r="G300" i="49"/>
  <c r="G301" i="49"/>
  <c r="G302" i="49"/>
  <c r="G303" i="49"/>
  <c r="G304" i="49"/>
  <c r="G305" i="49"/>
  <c r="G306" i="49"/>
  <c r="G307" i="49"/>
  <c r="G308" i="49"/>
  <c r="G309" i="49"/>
  <c r="G310" i="49"/>
  <c r="G311" i="49"/>
  <c r="G312" i="49"/>
  <c r="G313" i="49"/>
  <c r="G314" i="49"/>
  <c r="G315" i="49"/>
  <c r="G316" i="49"/>
  <c r="G317" i="49"/>
  <c r="G318" i="49"/>
  <c r="G319" i="49"/>
  <c r="G320" i="49"/>
  <c r="G321" i="49"/>
  <c r="G322" i="49"/>
  <c r="G323" i="49"/>
  <c r="G324" i="49"/>
  <c r="G325" i="49"/>
  <c r="G326" i="49"/>
  <c r="G327" i="49"/>
  <c r="G328" i="49"/>
  <c r="G329" i="49"/>
  <c r="G330" i="49"/>
  <c r="G331" i="49"/>
  <c r="G332" i="49"/>
  <c r="G333" i="49"/>
  <c r="G334" i="49"/>
  <c r="G335" i="49"/>
  <c r="G336" i="49"/>
  <c r="G337" i="49"/>
  <c r="G338" i="49"/>
  <c r="G339" i="49"/>
  <c r="G340" i="49"/>
  <c r="G341" i="49"/>
  <c r="G342" i="49"/>
  <c r="G343" i="49"/>
  <c r="G344" i="49"/>
  <c r="G345" i="49"/>
  <c r="G346" i="49"/>
  <c r="G347" i="49"/>
  <c r="G348" i="49"/>
  <c r="G349" i="49"/>
  <c r="G350" i="49"/>
  <c r="G351" i="49"/>
  <c r="G352" i="49"/>
  <c r="G353" i="49"/>
  <c r="G354" i="49"/>
  <c r="G355" i="49"/>
  <c r="G356" i="49"/>
  <c r="G357" i="49"/>
  <c r="G358" i="49"/>
  <c r="G359" i="49"/>
  <c r="G360" i="49"/>
  <c r="G361" i="49"/>
  <c r="G362" i="49"/>
  <c r="G363" i="49"/>
  <c r="G364" i="49"/>
  <c r="G365" i="49"/>
  <c r="G366" i="49"/>
  <c r="G367" i="49"/>
  <c r="G368" i="49"/>
  <c r="G369" i="49"/>
  <c r="G370" i="49"/>
  <c r="G371" i="49"/>
  <c r="G372" i="49"/>
  <c r="G373" i="49"/>
  <c r="G374" i="49"/>
  <c r="G375" i="49"/>
  <c r="G376" i="49"/>
  <c r="G377" i="49"/>
  <c r="G378" i="49"/>
  <c r="G379" i="49"/>
  <c r="G380" i="49"/>
  <c r="G381" i="49"/>
  <c r="G382" i="49"/>
  <c r="G383" i="49"/>
  <c r="G384" i="49"/>
  <c r="G385" i="49"/>
  <c r="G386" i="49"/>
  <c r="G387" i="49"/>
  <c r="G388" i="49"/>
  <c r="G389" i="49"/>
  <c r="G390" i="49"/>
  <c r="G391" i="49"/>
  <c r="G392" i="49"/>
  <c r="G393" i="49"/>
  <c r="G394" i="49"/>
  <c r="G395" i="49"/>
  <c r="G396" i="49"/>
  <c r="G397" i="49"/>
  <c r="G398" i="49"/>
  <c r="G399" i="49"/>
  <c r="G400" i="49"/>
  <c r="G401" i="49"/>
  <c r="G402" i="49"/>
  <c r="G403" i="49"/>
  <c r="G404" i="49"/>
  <c r="G405" i="49"/>
  <c r="G406" i="49"/>
  <c r="G407" i="49"/>
  <c r="G408" i="49"/>
  <c r="G409" i="49"/>
  <c r="G410" i="49"/>
  <c r="G411" i="49"/>
  <c r="G412" i="49"/>
  <c r="G413" i="49"/>
  <c r="G414" i="49"/>
  <c r="G415" i="49"/>
  <c r="G416" i="49"/>
  <c r="G417" i="49"/>
  <c r="G418" i="49"/>
  <c r="G419" i="49"/>
  <c r="G420" i="49"/>
  <c r="G421" i="49"/>
  <c r="G422" i="49"/>
  <c r="G423" i="49"/>
  <c r="G424" i="49"/>
  <c r="G425" i="49"/>
  <c r="G426" i="49"/>
  <c r="G427" i="49"/>
  <c r="G428" i="49"/>
  <c r="G429" i="49"/>
  <c r="G430" i="49"/>
  <c r="G431" i="49"/>
  <c r="G432" i="49"/>
  <c r="G433" i="49"/>
  <c r="G434" i="49"/>
  <c r="G435" i="49"/>
  <c r="G436" i="49"/>
  <c r="G437" i="49"/>
  <c r="G438" i="49"/>
  <c r="G439" i="49"/>
  <c r="G440" i="49"/>
  <c r="G441" i="49"/>
  <c r="G442" i="49"/>
  <c r="G443" i="49"/>
  <c r="G444" i="49"/>
  <c r="G445" i="49"/>
  <c r="G446" i="49"/>
  <c r="G447" i="49"/>
  <c r="G448" i="49"/>
  <c r="G449" i="49"/>
  <c r="G450" i="49"/>
  <c r="G451" i="49"/>
  <c r="G452" i="49"/>
  <c r="G453" i="49"/>
  <c r="G454" i="49"/>
  <c r="G455" i="49"/>
  <c r="G456" i="49"/>
  <c r="G457" i="49"/>
  <c r="G458" i="49"/>
  <c r="G459" i="49"/>
  <c r="G460" i="49"/>
  <c r="G461" i="49"/>
  <c r="G462" i="49"/>
  <c r="G463" i="49"/>
  <c r="G464" i="49"/>
  <c r="G465" i="49"/>
  <c r="G466" i="49"/>
  <c r="G467" i="49"/>
  <c r="G468" i="49"/>
  <c r="G469" i="49"/>
  <c r="G470" i="49"/>
  <c r="G471" i="49"/>
  <c r="G472" i="49"/>
  <c r="G473" i="49"/>
  <c r="G474" i="49"/>
  <c r="G475" i="49"/>
  <c r="G476" i="49"/>
  <c r="G477" i="49"/>
  <c r="G478" i="49"/>
  <c r="G479" i="49"/>
  <c r="G480" i="49"/>
  <c r="G481" i="49"/>
  <c r="G482" i="49"/>
  <c r="G483" i="49"/>
  <c r="G484" i="49"/>
  <c r="G485" i="49"/>
  <c r="G486" i="49"/>
  <c r="G487" i="49"/>
  <c r="G488" i="49"/>
  <c r="G489" i="49"/>
  <c r="G490" i="49"/>
  <c r="G491" i="49"/>
  <c r="G492" i="49"/>
  <c r="G493" i="49"/>
  <c r="G494" i="49"/>
  <c r="G495" i="49"/>
  <c r="G496" i="49"/>
  <c r="G497" i="49"/>
  <c r="G498" i="49"/>
  <c r="G499" i="49"/>
  <c r="G500" i="49"/>
  <c r="G501" i="49"/>
  <c r="G502" i="49"/>
  <c r="G503" i="49"/>
  <c r="G504" i="49"/>
  <c r="G505" i="49"/>
  <c r="G506" i="49"/>
  <c r="G507" i="49"/>
  <c r="G508" i="49"/>
  <c r="G509" i="49"/>
  <c r="G510" i="49"/>
  <c r="G511" i="49"/>
  <c r="G512" i="49"/>
  <c r="G513" i="49"/>
  <c r="G514" i="49"/>
  <c r="G515" i="49"/>
  <c r="G516" i="49"/>
  <c r="G517" i="49"/>
  <c r="G518" i="49"/>
  <c r="G519" i="49"/>
  <c r="G520" i="49"/>
  <c r="G521" i="49"/>
  <c r="G522" i="49"/>
  <c r="G523" i="49"/>
  <c r="G524" i="49"/>
  <c r="G525" i="49"/>
  <c r="G526" i="49"/>
  <c r="G527" i="49"/>
  <c r="G528" i="49"/>
  <c r="G529" i="49"/>
  <c r="G530" i="49"/>
  <c r="G531" i="49"/>
  <c r="G532" i="49"/>
  <c r="G533" i="49"/>
  <c r="G534" i="49"/>
  <c r="G535" i="49"/>
  <c r="G536" i="49"/>
  <c r="G537" i="49"/>
  <c r="G538" i="49"/>
  <c r="G539" i="49"/>
  <c r="G540" i="49"/>
  <c r="G541" i="49"/>
  <c r="G542" i="49"/>
  <c r="G543" i="49"/>
  <c r="G544" i="49"/>
  <c r="G545" i="49"/>
  <c r="G546" i="49"/>
  <c r="G547" i="49"/>
  <c r="G548" i="49"/>
  <c r="G549" i="49"/>
  <c r="G550" i="49"/>
  <c r="G551" i="49"/>
  <c r="G552" i="49"/>
  <c r="G553" i="49"/>
  <c r="G554" i="49"/>
  <c r="G555" i="49"/>
  <c r="G556" i="49"/>
  <c r="G557" i="49"/>
  <c r="G558" i="49"/>
  <c r="G559" i="49"/>
  <c r="G560" i="49"/>
  <c r="G561" i="49"/>
  <c r="G562" i="49"/>
  <c r="G563" i="49"/>
  <c r="G564" i="49"/>
  <c r="G565" i="49"/>
  <c r="G566" i="49"/>
  <c r="G567" i="49"/>
  <c r="G568" i="49"/>
  <c r="G569" i="49"/>
  <c r="G570" i="49"/>
  <c r="G571" i="49"/>
  <c r="G572" i="49"/>
  <c r="G573" i="49"/>
  <c r="G574" i="49"/>
  <c r="G575" i="49"/>
  <c r="G576" i="49"/>
  <c r="G577" i="49"/>
  <c r="G578" i="49"/>
  <c r="G579" i="49"/>
  <c r="G580" i="49"/>
  <c r="G581" i="49"/>
  <c r="G582" i="49"/>
  <c r="G583" i="49"/>
  <c r="G584" i="49"/>
  <c r="G585" i="49"/>
  <c r="G586" i="49"/>
  <c r="G587" i="49"/>
  <c r="G588" i="49"/>
  <c r="G589" i="49"/>
  <c r="G590" i="49"/>
  <c r="G591" i="49"/>
  <c r="G592" i="49"/>
  <c r="G593" i="49"/>
  <c r="G594" i="49"/>
  <c r="G595" i="49"/>
  <c r="G596" i="49"/>
  <c r="G597" i="49"/>
  <c r="G598" i="49"/>
  <c r="G599" i="49"/>
  <c r="G600" i="49"/>
  <c r="G601" i="49"/>
  <c r="G602" i="49"/>
  <c r="G603" i="49"/>
  <c r="G604" i="49"/>
  <c r="G605" i="49"/>
  <c r="G606" i="49"/>
  <c r="G607" i="49"/>
  <c r="G608" i="49"/>
  <c r="G609" i="49"/>
  <c r="G610" i="49"/>
  <c r="G611" i="49"/>
  <c r="G612" i="49"/>
  <c r="G613" i="49"/>
  <c r="G614" i="49"/>
  <c r="G615" i="49"/>
  <c r="G616" i="49"/>
  <c r="G617" i="49"/>
  <c r="G618" i="49"/>
  <c r="G619" i="49"/>
  <c r="G620" i="49"/>
  <c r="G621" i="49"/>
  <c r="G622" i="49"/>
  <c r="G623" i="49"/>
  <c r="G624" i="49"/>
  <c r="G625" i="49"/>
  <c r="G626" i="49"/>
  <c r="G627" i="49"/>
  <c r="G628" i="49"/>
  <c r="G629" i="49"/>
  <c r="G630" i="49"/>
  <c r="G631" i="49"/>
  <c r="G632" i="49"/>
  <c r="G633" i="49"/>
  <c r="G634" i="49"/>
  <c r="G635" i="49"/>
  <c r="G636" i="49"/>
  <c r="G637" i="49"/>
  <c r="G638" i="49"/>
  <c r="G639" i="49"/>
  <c r="G640" i="49"/>
  <c r="G641" i="49"/>
  <c r="G642" i="49"/>
  <c r="G643" i="49"/>
  <c r="G644" i="49"/>
  <c r="G645" i="49"/>
  <c r="G646" i="49"/>
  <c r="G647" i="49"/>
  <c r="G648" i="49"/>
  <c r="G649" i="49"/>
  <c r="G650" i="49"/>
  <c r="G651" i="49"/>
  <c r="G652" i="49"/>
  <c r="G653" i="49"/>
  <c r="G654" i="49"/>
  <c r="G655" i="49"/>
  <c r="G656" i="49"/>
  <c r="G657" i="49"/>
  <c r="G658" i="49"/>
  <c r="G659" i="49"/>
  <c r="G660" i="49"/>
  <c r="G661" i="49"/>
  <c r="G662" i="49"/>
  <c r="G663" i="49"/>
  <c r="G664" i="49"/>
  <c r="G665" i="49"/>
  <c r="G666" i="49"/>
  <c r="G667" i="49"/>
  <c r="G668" i="49"/>
  <c r="G669" i="49"/>
  <c r="G670" i="49"/>
  <c r="G671" i="49"/>
  <c r="G672" i="49"/>
  <c r="G673" i="49"/>
  <c r="G674" i="49"/>
  <c r="G675" i="49"/>
  <c r="G676" i="49"/>
  <c r="G677" i="49"/>
  <c r="G678" i="49"/>
  <c r="G679" i="49"/>
  <c r="G680" i="49"/>
  <c r="G681" i="49"/>
  <c r="G682" i="49"/>
  <c r="G683" i="49"/>
  <c r="G684" i="49"/>
  <c r="G685" i="49"/>
  <c r="G686" i="49"/>
  <c r="G687" i="49"/>
  <c r="G688" i="49"/>
  <c r="G689" i="49"/>
  <c r="G690" i="49"/>
  <c r="G691" i="49"/>
  <c r="G692" i="49"/>
  <c r="G693" i="49"/>
  <c r="G694" i="49"/>
  <c r="G695" i="49"/>
  <c r="G696" i="49"/>
  <c r="G697" i="49"/>
  <c r="G698" i="49"/>
  <c r="G699" i="49"/>
  <c r="G700" i="49"/>
  <c r="G701" i="49"/>
  <c r="G702" i="49"/>
  <c r="G703" i="49"/>
  <c r="G704" i="49"/>
  <c r="G705" i="49"/>
  <c r="G706" i="49"/>
  <c r="G707" i="49"/>
  <c r="G708" i="49"/>
  <c r="G709" i="49"/>
  <c r="G710" i="49"/>
  <c r="G711" i="49"/>
  <c r="G712" i="49"/>
  <c r="G713" i="49"/>
  <c r="G714" i="49"/>
  <c r="G715" i="49"/>
  <c r="G716" i="49"/>
  <c r="G717" i="49"/>
  <c r="G718" i="49"/>
  <c r="G719" i="49"/>
  <c r="G720" i="49"/>
  <c r="G721" i="49"/>
  <c r="G722" i="49"/>
  <c r="G723" i="49"/>
  <c r="G724" i="49"/>
  <c r="G725" i="49"/>
  <c r="G726" i="49"/>
  <c r="G727" i="49"/>
  <c r="G728" i="49"/>
  <c r="G729" i="49"/>
  <c r="G730" i="49"/>
  <c r="G731" i="49"/>
  <c r="G732" i="49"/>
  <c r="G733" i="49"/>
  <c r="G734" i="49"/>
  <c r="G735" i="49"/>
  <c r="G736" i="49"/>
  <c r="G737" i="49"/>
  <c r="G738" i="49"/>
  <c r="G739" i="49"/>
  <c r="G740" i="49"/>
  <c r="G741" i="49"/>
  <c r="G742" i="49"/>
  <c r="G743" i="49"/>
  <c r="G744" i="49"/>
  <c r="G745" i="49"/>
  <c r="G746" i="49"/>
  <c r="G747" i="49"/>
  <c r="G748" i="49"/>
  <c r="G749" i="49"/>
  <c r="G750" i="49"/>
  <c r="G751" i="49"/>
  <c r="G752" i="49"/>
  <c r="G753" i="49"/>
  <c r="G754" i="49"/>
  <c r="G755" i="49"/>
  <c r="G756" i="49"/>
  <c r="G757" i="49"/>
  <c r="G758" i="49"/>
  <c r="G759" i="49"/>
  <c r="G760" i="49"/>
  <c r="G761" i="49"/>
  <c r="G762" i="49"/>
  <c r="G763" i="49"/>
  <c r="G764" i="49"/>
  <c r="G765" i="49"/>
  <c r="G766" i="49"/>
  <c r="G767" i="49"/>
  <c r="G768" i="49"/>
  <c r="G769" i="49"/>
  <c r="G770" i="49"/>
  <c r="G771" i="49"/>
  <c r="G772" i="49"/>
  <c r="G773" i="49"/>
  <c r="G774" i="49"/>
  <c r="G775" i="49"/>
  <c r="G776" i="49"/>
  <c r="G777" i="49"/>
  <c r="G778" i="49"/>
  <c r="G779" i="49"/>
  <c r="G780" i="49"/>
  <c r="G781" i="49"/>
  <c r="G782" i="49"/>
  <c r="G783" i="49"/>
  <c r="G784" i="49"/>
  <c r="G785" i="49"/>
  <c r="G786" i="49"/>
  <c r="G787" i="49"/>
  <c r="G788" i="49"/>
  <c r="G789" i="49"/>
  <c r="G790" i="49"/>
  <c r="G791" i="49"/>
  <c r="G792" i="49"/>
  <c r="G793" i="49"/>
  <c r="G794" i="49"/>
  <c r="G795" i="49"/>
  <c r="G796" i="49"/>
  <c r="G797" i="49"/>
  <c r="G798" i="49"/>
  <c r="G799" i="49"/>
  <c r="G800" i="49"/>
  <c r="G801" i="49"/>
  <c r="G802" i="49"/>
  <c r="G803" i="49"/>
  <c r="G804" i="49"/>
  <c r="G805" i="49"/>
  <c r="G806" i="49"/>
  <c r="G807" i="49"/>
  <c r="G808" i="49"/>
  <c r="G809" i="49"/>
  <c r="G810" i="49"/>
  <c r="G811" i="49"/>
  <c r="G812" i="49"/>
  <c r="G813" i="49"/>
  <c r="G814" i="49"/>
  <c r="G815" i="49"/>
  <c r="G816" i="49"/>
  <c r="G817" i="49"/>
  <c r="G818" i="49"/>
  <c r="G819" i="49"/>
  <c r="G820" i="49"/>
  <c r="G821" i="49"/>
  <c r="G822" i="49"/>
  <c r="G823" i="49"/>
  <c r="G824" i="49"/>
  <c r="G825" i="49"/>
  <c r="G826" i="49"/>
  <c r="G827" i="49"/>
  <c r="G828" i="49"/>
  <c r="G829" i="49"/>
  <c r="G830" i="49"/>
  <c r="G831" i="49"/>
  <c r="G832" i="49"/>
  <c r="G833" i="49"/>
  <c r="G834" i="49"/>
  <c r="G835" i="49"/>
  <c r="G836" i="49"/>
  <c r="G837" i="49"/>
  <c r="G838" i="49"/>
  <c r="G839" i="49"/>
  <c r="G840" i="49"/>
  <c r="G841" i="49"/>
  <c r="G842" i="49"/>
  <c r="G843" i="49"/>
  <c r="G844" i="49"/>
  <c r="G845" i="49"/>
  <c r="G846" i="49"/>
  <c r="G847" i="49"/>
  <c r="G848" i="49"/>
  <c r="G849" i="49"/>
  <c r="G850" i="49"/>
  <c r="G851" i="49"/>
  <c r="G852" i="49"/>
  <c r="G853" i="49"/>
  <c r="G854" i="49"/>
  <c r="G855" i="49"/>
  <c r="G856" i="49"/>
  <c r="G857" i="49"/>
  <c r="G858" i="49"/>
  <c r="G859" i="49"/>
  <c r="G860" i="49"/>
  <c r="G861" i="49"/>
  <c r="G862" i="49"/>
  <c r="G863" i="49"/>
  <c r="G864" i="49"/>
  <c r="G865" i="49"/>
  <c r="G866" i="49"/>
  <c r="G867" i="49"/>
  <c r="G868" i="49"/>
  <c r="G869" i="49"/>
  <c r="G870" i="49"/>
  <c r="G871" i="49"/>
  <c r="G872" i="49"/>
  <c r="G873" i="49"/>
  <c r="G874" i="49"/>
  <c r="G875" i="49"/>
  <c r="G876" i="49"/>
  <c r="G877" i="49"/>
  <c r="G878" i="49"/>
  <c r="G879" i="49"/>
  <c r="G880" i="49"/>
  <c r="G881" i="49"/>
  <c r="G882" i="49"/>
  <c r="G883" i="49"/>
  <c r="G884" i="49"/>
  <c r="G885" i="49"/>
  <c r="G886" i="49"/>
  <c r="G887" i="49"/>
  <c r="G888" i="49"/>
  <c r="G889" i="49"/>
  <c r="G890" i="49"/>
  <c r="G891" i="49"/>
  <c r="G892" i="49"/>
  <c r="G893" i="49"/>
  <c r="G894" i="49"/>
  <c r="G895" i="49"/>
  <c r="G896" i="49"/>
  <c r="G897" i="49"/>
  <c r="G898" i="49"/>
  <c r="G899" i="49"/>
  <c r="G900" i="49"/>
  <c r="G901" i="49"/>
  <c r="G902" i="49"/>
  <c r="G903" i="49"/>
  <c r="G904" i="49"/>
  <c r="G905" i="49"/>
  <c r="G906" i="49"/>
  <c r="G907" i="49"/>
  <c r="G908" i="49"/>
  <c r="G909" i="49"/>
  <c r="G910" i="49"/>
  <c r="G911" i="49"/>
  <c r="G912" i="49"/>
  <c r="G913" i="49"/>
  <c r="G914" i="49"/>
  <c r="G915" i="49"/>
  <c r="G916" i="49"/>
  <c r="G917" i="49"/>
  <c r="G918" i="49"/>
  <c r="G919" i="49"/>
  <c r="G920" i="49"/>
  <c r="G921" i="49"/>
  <c r="G922" i="49"/>
  <c r="G923" i="49"/>
  <c r="G924" i="49"/>
  <c r="G925" i="49"/>
  <c r="G926" i="49"/>
  <c r="G927" i="49"/>
  <c r="G928" i="49"/>
  <c r="G929" i="49"/>
  <c r="G930" i="49"/>
  <c r="G931" i="49"/>
  <c r="G932" i="49"/>
  <c r="G933" i="49"/>
  <c r="G934" i="49"/>
  <c r="G935" i="49"/>
  <c r="G936" i="49"/>
  <c r="G937" i="49"/>
  <c r="G938" i="49"/>
  <c r="G939" i="49"/>
  <c r="G940" i="49"/>
  <c r="G941" i="49"/>
  <c r="G942" i="49"/>
  <c r="G943" i="49"/>
  <c r="G944" i="49"/>
  <c r="G945" i="49"/>
  <c r="G946" i="49"/>
  <c r="G947" i="49"/>
  <c r="G948" i="49"/>
  <c r="G949" i="49"/>
  <c r="G950" i="49"/>
  <c r="G951" i="49"/>
  <c r="G952" i="49"/>
  <c r="G953" i="49"/>
  <c r="G954" i="49"/>
  <c r="G955" i="49"/>
  <c r="G956" i="49"/>
  <c r="G957" i="49"/>
  <c r="G958" i="49"/>
  <c r="G959" i="49"/>
  <c r="G960" i="49"/>
  <c r="G961" i="49"/>
  <c r="G962" i="49"/>
  <c r="G963" i="49"/>
  <c r="G964" i="49"/>
  <c r="G965" i="49"/>
  <c r="G966" i="49"/>
  <c r="G967" i="49"/>
  <c r="G968" i="49"/>
  <c r="G969" i="49"/>
  <c r="G970" i="49"/>
  <c r="G971" i="49"/>
  <c r="G972" i="49"/>
  <c r="G973" i="49"/>
  <c r="G974" i="49"/>
  <c r="G975" i="49"/>
  <c r="G976" i="49"/>
  <c r="G977" i="49"/>
  <c r="G978" i="49"/>
  <c r="G979" i="49"/>
  <c r="G980" i="49"/>
  <c r="G981" i="49"/>
  <c r="G982" i="49"/>
  <c r="G983" i="49"/>
  <c r="G984" i="49"/>
  <c r="G985" i="49"/>
  <c r="G986" i="49"/>
  <c r="G987" i="49"/>
  <c r="G988" i="49"/>
  <c r="G989" i="49"/>
  <c r="G990" i="49"/>
  <c r="G991" i="49"/>
  <c r="G992" i="49"/>
  <c r="G993" i="49"/>
  <c r="G994" i="49"/>
  <c r="G995" i="49"/>
  <c r="G996" i="49"/>
  <c r="G997" i="49"/>
  <c r="G998" i="49"/>
  <c r="G999" i="49"/>
  <c r="G1000" i="49"/>
  <c r="G1001" i="49"/>
  <c r="G1002" i="49"/>
  <c r="G1003" i="49"/>
  <c r="G1004" i="49"/>
  <c r="G1005" i="49"/>
  <c r="G1006" i="49"/>
  <c r="G1007" i="49"/>
  <c r="G1008" i="49"/>
  <c r="G1009" i="49"/>
  <c r="G1010" i="49"/>
  <c r="G1011" i="49"/>
  <c r="G1012" i="49"/>
  <c r="G1013" i="49"/>
  <c r="G1014" i="49"/>
  <c r="G1015" i="49"/>
  <c r="G1016" i="49"/>
  <c r="G1017" i="49"/>
  <c r="G1018" i="49"/>
  <c r="G1019" i="49"/>
  <c r="G1020" i="49"/>
  <c r="G1021" i="49"/>
  <c r="G1022" i="49"/>
  <c r="G1023" i="49"/>
  <c r="G1024" i="49"/>
  <c r="G1025" i="49"/>
  <c r="G1026" i="49"/>
  <c r="G1027" i="49"/>
  <c r="G1028" i="49"/>
  <c r="G1029" i="49"/>
  <c r="G1030" i="49"/>
  <c r="G1031" i="49"/>
  <c r="G1032" i="49"/>
  <c r="G1033" i="49"/>
  <c r="G1034" i="49"/>
  <c r="G1035" i="49"/>
  <c r="G1036" i="49"/>
  <c r="G1037" i="49"/>
  <c r="G1038" i="49"/>
  <c r="G1039" i="49"/>
  <c r="G1040" i="49"/>
  <c r="G1041" i="49"/>
  <c r="G1042" i="49"/>
  <c r="G1043" i="49"/>
  <c r="G1044" i="49"/>
  <c r="G1045" i="49"/>
  <c r="G1046" i="49"/>
  <c r="G1047" i="49"/>
  <c r="G1048" i="49"/>
  <c r="G1049" i="49"/>
  <c r="G1050" i="49"/>
  <c r="G1051" i="49"/>
  <c r="G1052" i="49"/>
  <c r="G1053" i="49"/>
  <c r="G1054" i="49"/>
  <c r="G1055" i="49"/>
  <c r="G1056" i="49"/>
  <c r="G1057" i="49"/>
  <c r="G1058" i="49"/>
  <c r="G1059" i="49"/>
  <c r="G1060" i="49"/>
  <c r="G1061" i="49"/>
  <c r="G1062" i="49"/>
  <c r="G1063" i="49"/>
  <c r="G1064" i="49"/>
  <c r="G1065" i="49"/>
  <c r="G1066" i="49"/>
  <c r="G1067" i="49"/>
  <c r="G1068" i="49"/>
  <c r="G1069" i="49"/>
  <c r="G19" i="49"/>
  <c r="H19" i="49" s="1"/>
  <c r="F1614" i="49" l="1"/>
  <c r="G1614" i="49" s="1"/>
  <c r="I4" i="49"/>
  <c r="L7" i="49"/>
  <c r="L9" i="49" s="1"/>
  <c r="L6" i="49"/>
  <c r="L8" i="49" s="1"/>
  <c r="I7" i="49"/>
  <c r="I6" i="49"/>
  <c r="I5" i="49"/>
  <c r="I10" i="49" l="1"/>
  <c r="I19" i="49"/>
  <c r="J19" i="49" s="1"/>
  <c r="O4" i="49"/>
  <c r="I8" i="49"/>
  <c r="L10" i="49"/>
  <c r="H20" i="49"/>
  <c r="O7" i="49" l="1"/>
  <c r="R6" i="49"/>
  <c r="R7" i="49" s="1"/>
  <c r="I9" i="49"/>
  <c r="H21" i="49"/>
  <c r="I20" i="49"/>
  <c r="J20" i="49" s="1"/>
  <c r="H22" i="49" l="1"/>
  <c r="K21" i="49"/>
  <c r="I21" i="49"/>
  <c r="J21" i="49" s="1"/>
  <c r="K22" i="49" l="1"/>
  <c r="H23" i="49"/>
  <c r="I22" i="49"/>
  <c r="J22" i="49" s="1"/>
  <c r="K23" i="49" l="1"/>
  <c r="H24" i="49"/>
  <c r="I23" i="49"/>
  <c r="J23" i="49" s="1"/>
  <c r="K24" i="49" l="1"/>
  <c r="I24" i="49"/>
  <c r="J24" i="49" s="1"/>
  <c r="H25" i="49"/>
  <c r="K25" i="49" l="1"/>
  <c r="H26" i="49"/>
  <c r="I25" i="49"/>
  <c r="J25" i="49" s="1"/>
  <c r="K26" i="49" l="1"/>
  <c r="H27" i="49"/>
  <c r="I26" i="49"/>
  <c r="J26" i="49" s="1"/>
  <c r="K27" i="49" l="1"/>
  <c r="H28" i="49"/>
  <c r="I27" i="49"/>
  <c r="J27" i="49" s="1"/>
  <c r="K28" i="49" l="1"/>
  <c r="H29" i="49"/>
  <c r="I28" i="49"/>
  <c r="J28" i="49" s="1"/>
  <c r="K29" i="49" l="1"/>
  <c r="H30" i="49"/>
  <c r="I29" i="49"/>
  <c r="J29" i="49" s="1"/>
  <c r="K30" i="49" l="1"/>
  <c r="H31" i="49"/>
  <c r="I30" i="49"/>
  <c r="J30" i="49" s="1"/>
  <c r="K31" i="49" l="1"/>
  <c r="H32" i="49"/>
  <c r="I31" i="49"/>
  <c r="J31" i="49" s="1"/>
  <c r="K32" i="49" l="1"/>
  <c r="H33" i="49"/>
  <c r="I32" i="49"/>
  <c r="J32" i="49" s="1"/>
  <c r="K33" i="49" l="1"/>
  <c r="H34" i="49"/>
  <c r="I33" i="49"/>
  <c r="J33" i="49" s="1"/>
  <c r="K34" i="49" l="1"/>
  <c r="H35" i="49"/>
  <c r="I34" i="49"/>
  <c r="J34" i="49" s="1"/>
  <c r="K35" i="49" l="1"/>
  <c r="H36" i="49"/>
  <c r="I35" i="49"/>
  <c r="J35" i="49" s="1"/>
  <c r="K36" i="49" l="1"/>
  <c r="H37" i="49"/>
  <c r="I36" i="49"/>
  <c r="J36" i="49" s="1"/>
  <c r="K37" i="49" l="1"/>
  <c r="H38" i="49"/>
  <c r="I37" i="49"/>
  <c r="J37" i="49" s="1"/>
  <c r="K38" i="49" l="1"/>
  <c r="H39" i="49"/>
  <c r="I38" i="49"/>
  <c r="J38" i="49" s="1"/>
  <c r="K39" i="49" l="1"/>
  <c r="H40" i="49"/>
  <c r="I39" i="49"/>
  <c r="J39" i="49" s="1"/>
  <c r="K40" i="49" l="1"/>
  <c r="H41" i="49"/>
  <c r="I40" i="49"/>
  <c r="J40" i="49" s="1"/>
  <c r="K41" i="49" l="1"/>
  <c r="H42" i="49"/>
  <c r="I41" i="49"/>
  <c r="J41" i="49" s="1"/>
  <c r="K42" i="49" l="1"/>
  <c r="H43" i="49"/>
  <c r="I42" i="49"/>
  <c r="J42" i="49" s="1"/>
  <c r="K43" i="49" l="1"/>
  <c r="H44" i="49"/>
  <c r="I43" i="49"/>
  <c r="J43" i="49" s="1"/>
  <c r="K44" i="49" l="1"/>
  <c r="H45" i="49"/>
  <c r="I44" i="49"/>
  <c r="J44" i="49" s="1"/>
  <c r="K45" i="49" l="1"/>
  <c r="H46" i="49"/>
  <c r="I45" i="49"/>
  <c r="J45" i="49" s="1"/>
  <c r="K46" i="49" l="1"/>
  <c r="H47" i="49"/>
  <c r="I46" i="49"/>
  <c r="J46" i="49" s="1"/>
  <c r="K47" i="49" l="1"/>
  <c r="H48" i="49"/>
  <c r="I47" i="49"/>
  <c r="J47" i="49" s="1"/>
  <c r="K48" i="49" l="1"/>
  <c r="H49" i="49"/>
  <c r="I48" i="49"/>
  <c r="J48" i="49" s="1"/>
  <c r="K49" i="49" l="1"/>
  <c r="H50" i="49"/>
  <c r="I49" i="49"/>
  <c r="J49" i="49" s="1"/>
  <c r="K50" i="49" l="1"/>
  <c r="H51" i="49"/>
  <c r="I50" i="49"/>
  <c r="J50" i="49" s="1"/>
  <c r="K51" i="49" l="1"/>
  <c r="H52" i="49"/>
  <c r="I51" i="49"/>
  <c r="J51" i="49" s="1"/>
  <c r="K52" i="49" l="1"/>
  <c r="H53" i="49"/>
  <c r="I52" i="49"/>
  <c r="J52" i="49" s="1"/>
  <c r="K53" i="49" l="1"/>
  <c r="H54" i="49"/>
  <c r="I53" i="49"/>
  <c r="J53" i="49" s="1"/>
  <c r="K54" i="49" l="1"/>
  <c r="H55" i="49"/>
  <c r="I54" i="49"/>
  <c r="J54" i="49" s="1"/>
  <c r="K55" i="49" l="1"/>
  <c r="H56" i="49"/>
  <c r="I55" i="49"/>
  <c r="J55" i="49" s="1"/>
  <c r="K56" i="49" l="1"/>
  <c r="H57" i="49"/>
  <c r="I56" i="49"/>
  <c r="J56" i="49" s="1"/>
  <c r="K57" i="49" l="1"/>
  <c r="H58" i="49"/>
  <c r="I57" i="49"/>
  <c r="J57" i="49" s="1"/>
  <c r="K58" i="49" l="1"/>
  <c r="H59" i="49"/>
  <c r="I58" i="49"/>
  <c r="J58" i="49" s="1"/>
  <c r="K59" i="49" l="1"/>
  <c r="H60" i="49"/>
  <c r="I59" i="49"/>
  <c r="J59" i="49" s="1"/>
  <c r="K60" i="49" l="1"/>
  <c r="H61" i="49"/>
  <c r="I60" i="49"/>
  <c r="J60" i="49" s="1"/>
  <c r="K61" i="49" l="1"/>
  <c r="H62" i="49"/>
  <c r="I61" i="49"/>
  <c r="J61" i="49" s="1"/>
  <c r="K62" i="49" l="1"/>
  <c r="H63" i="49"/>
  <c r="I62" i="49"/>
  <c r="J62" i="49" s="1"/>
  <c r="K63" i="49" l="1"/>
  <c r="H64" i="49"/>
  <c r="I63" i="49"/>
  <c r="J63" i="49" s="1"/>
  <c r="K64" i="49" l="1"/>
  <c r="H65" i="49"/>
  <c r="I64" i="49"/>
  <c r="J64" i="49" s="1"/>
  <c r="K65" i="49" l="1"/>
  <c r="H66" i="49"/>
  <c r="I65" i="49"/>
  <c r="J65" i="49" s="1"/>
  <c r="K66" i="49" l="1"/>
  <c r="H67" i="49"/>
  <c r="I66" i="49"/>
  <c r="J66" i="49" s="1"/>
  <c r="K67" i="49" l="1"/>
  <c r="H68" i="49"/>
  <c r="I67" i="49"/>
  <c r="J67" i="49" s="1"/>
  <c r="K68" i="49" l="1"/>
  <c r="H69" i="49"/>
  <c r="I68" i="49"/>
  <c r="J68" i="49" s="1"/>
  <c r="K69" i="49" l="1"/>
  <c r="H70" i="49"/>
  <c r="I69" i="49"/>
  <c r="J69" i="49" s="1"/>
  <c r="K70" i="49" l="1"/>
  <c r="H71" i="49"/>
  <c r="I70" i="49"/>
  <c r="J70" i="49" s="1"/>
  <c r="K71" i="49" l="1"/>
  <c r="H72" i="49"/>
  <c r="I71" i="49"/>
  <c r="J71" i="49" s="1"/>
  <c r="H73" i="49" l="1"/>
  <c r="K72" i="49"/>
  <c r="I72" i="49"/>
  <c r="J72" i="49" s="1"/>
  <c r="H74" i="49" l="1"/>
  <c r="K73" i="49"/>
  <c r="I73" i="49"/>
  <c r="J73" i="49" s="1"/>
  <c r="H75" i="49" l="1"/>
  <c r="K74" i="49"/>
  <c r="I74" i="49"/>
  <c r="J74" i="49" s="1"/>
  <c r="H76" i="49" l="1"/>
  <c r="K75" i="49"/>
  <c r="I75" i="49"/>
  <c r="J75" i="49" s="1"/>
  <c r="K76" i="49" l="1"/>
  <c r="H77" i="49"/>
  <c r="I76" i="49"/>
  <c r="J76" i="49" s="1"/>
  <c r="H78" i="49" l="1"/>
  <c r="K77" i="49"/>
  <c r="I77" i="49"/>
  <c r="J77" i="49" s="1"/>
  <c r="H79" i="49" l="1"/>
  <c r="K78" i="49"/>
  <c r="I78" i="49"/>
  <c r="J78" i="49" s="1"/>
  <c r="K79" i="49" l="1"/>
  <c r="H80" i="49"/>
  <c r="I79" i="49"/>
  <c r="J79" i="49" s="1"/>
  <c r="H81" i="49" l="1"/>
  <c r="K80" i="49"/>
  <c r="I80" i="49"/>
  <c r="J80" i="49" s="1"/>
  <c r="K81" i="49" l="1"/>
  <c r="H82" i="49"/>
  <c r="I81" i="49"/>
  <c r="J81" i="49" s="1"/>
  <c r="K82" i="49" l="1"/>
  <c r="H83" i="49"/>
  <c r="I82" i="49"/>
  <c r="J82" i="49" s="1"/>
  <c r="K83" i="49" l="1"/>
  <c r="H84" i="49"/>
  <c r="I83" i="49"/>
  <c r="J83" i="49" s="1"/>
  <c r="K84" i="49" l="1"/>
  <c r="H85" i="49"/>
  <c r="I84" i="49"/>
  <c r="J84" i="49" s="1"/>
  <c r="H86" i="49" l="1"/>
  <c r="K85" i="49"/>
  <c r="I85" i="49"/>
  <c r="J85" i="49" s="1"/>
  <c r="H87" i="49" l="1"/>
  <c r="K86" i="49"/>
  <c r="I86" i="49"/>
  <c r="J86" i="49" s="1"/>
  <c r="H88" i="49" l="1"/>
  <c r="K87" i="49"/>
  <c r="I87" i="49"/>
  <c r="J87" i="49" s="1"/>
  <c r="K88" i="49" l="1"/>
  <c r="H89" i="49"/>
  <c r="I88" i="49"/>
  <c r="J88" i="49" s="1"/>
  <c r="K89" i="49" l="1"/>
  <c r="H90" i="49"/>
  <c r="I89" i="49"/>
  <c r="J89" i="49" s="1"/>
  <c r="K90" i="49" l="1"/>
  <c r="H91" i="49"/>
  <c r="I90" i="49"/>
  <c r="J90" i="49" s="1"/>
  <c r="K91" i="49" l="1"/>
  <c r="H92" i="49"/>
  <c r="I91" i="49"/>
  <c r="J91" i="49" s="1"/>
  <c r="H93" i="49" l="1"/>
  <c r="K92" i="49"/>
  <c r="I92" i="49"/>
  <c r="J92" i="49" s="1"/>
  <c r="H94" i="49" l="1"/>
  <c r="K93" i="49"/>
  <c r="I93" i="49"/>
  <c r="J93" i="49" s="1"/>
  <c r="H95" i="49" l="1"/>
  <c r="K94" i="49"/>
  <c r="I94" i="49"/>
  <c r="J94" i="49" s="1"/>
  <c r="K95" i="49" l="1"/>
  <c r="H96" i="49"/>
  <c r="I95" i="49"/>
  <c r="J95" i="49" s="1"/>
  <c r="K96" i="49" l="1"/>
  <c r="H97" i="49"/>
  <c r="I96" i="49"/>
  <c r="J96" i="49" s="1"/>
  <c r="H98" i="49" l="1"/>
  <c r="K97" i="49"/>
  <c r="I97" i="49"/>
  <c r="J97" i="49" s="1"/>
  <c r="K98" i="49" l="1"/>
  <c r="H99" i="49"/>
  <c r="I98" i="49"/>
  <c r="J98" i="49" s="1"/>
  <c r="K99" i="49" l="1"/>
  <c r="H100" i="49"/>
  <c r="I99" i="49"/>
  <c r="J99" i="49" s="1"/>
  <c r="K100" i="49" l="1"/>
  <c r="H101" i="49"/>
  <c r="I100" i="49"/>
  <c r="J100" i="49" s="1"/>
  <c r="H102" i="49" l="1"/>
  <c r="K101" i="49"/>
  <c r="I101" i="49"/>
  <c r="J101" i="49" s="1"/>
  <c r="H103" i="49" l="1"/>
  <c r="K102" i="49"/>
  <c r="I102" i="49"/>
  <c r="J102" i="49" s="1"/>
  <c r="K103" i="49" l="1"/>
  <c r="H104" i="49"/>
  <c r="I103" i="49"/>
  <c r="J103" i="49" s="1"/>
  <c r="K104" i="49" l="1"/>
  <c r="H105" i="49"/>
  <c r="I104" i="49"/>
  <c r="J104" i="49" s="1"/>
  <c r="H106" i="49" l="1"/>
  <c r="K105" i="49"/>
  <c r="I105" i="49"/>
  <c r="J105" i="49" s="1"/>
  <c r="K106" i="49" l="1"/>
  <c r="H107" i="49"/>
  <c r="I106" i="49"/>
  <c r="J106" i="49" s="1"/>
  <c r="K107" i="49" l="1"/>
  <c r="H108" i="49"/>
  <c r="I107" i="49"/>
  <c r="J107" i="49" s="1"/>
  <c r="K108" i="49" l="1"/>
  <c r="H109" i="49"/>
  <c r="I108" i="49"/>
  <c r="J108" i="49" s="1"/>
  <c r="K109" i="49" l="1"/>
  <c r="H110" i="49"/>
  <c r="I109" i="49"/>
  <c r="J109" i="49" s="1"/>
  <c r="H111" i="49" l="1"/>
  <c r="K110" i="49"/>
  <c r="I110" i="49"/>
  <c r="J110" i="49" s="1"/>
  <c r="K111" i="49" l="1"/>
  <c r="H112" i="49"/>
  <c r="I111" i="49"/>
  <c r="J111" i="49" s="1"/>
  <c r="K112" i="49" l="1"/>
  <c r="H113" i="49"/>
  <c r="I112" i="49"/>
  <c r="J112" i="49" s="1"/>
  <c r="H114" i="49" l="1"/>
  <c r="K113" i="49"/>
  <c r="I113" i="49"/>
  <c r="J113" i="49" s="1"/>
  <c r="K114" i="49" l="1"/>
  <c r="H115" i="49"/>
  <c r="I114" i="49"/>
  <c r="J114" i="49" s="1"/>
  <c r="K115" i="49" l="1"/>
  <c r="H116" i="49"/>
  <c r="I115" i="49"/>
  <c r="J115" i="49" s="1"/>
  <c r="K116" i="49" l="1"/>
  <c r="H117" i="49"/>
  <c r="I116" i="49"/>
  <c r="J116" i="49" s="1"/>
  <c r="H118" i="49" l="1"/>
  <c r="K117" i="49"/>
  <c r="I117" i="49"/>
  <c r="J117" i="49" s="1"/>
  <c r="K118" i="49" l="1"/>
  <c r="H119" i="49"/>
  <c r="I118" i="49"/>
  <c r="J118" i="49" s="1"/>
  <c r="K119" i="49" l="1"/>
  <c r="H120" i="49"/>
  <c r="I119" i="49"/>
  <c r="J119" i="49" s="1"/>
  <c r="K120" i="49" l="1"/>
  <c r="H121" i="49"/>
  <c r="I120" i="49"/>
  <c r="J120" i="49" s="1"/>
  <c r="H122" i="49" l="1"/>
  <c r="K121" i="49"/>
  <c r="I121" i="49"/>
  <c r="J121" i="49" s="1"/>
  <c r="H123" i="49" l="1"/>
  <c r="K122" i="49"/>
  <c r="I122" i="49"/>
  <c r="J122" i="49" s="1"/>
  <c r="K123" i="49" l="1"/>
  <c r="H124" i="49"/>
  <c r="I123" i="49"/>
  <c r="J123" i="49" s="1"/>
  <c r="H125" i="49" l="1"/>
  <c r="K124" i="49"/>
  <c r="I124" i="49"/>
  <c r="J124" i="49" s="1"/>
  <c r="H126" i="49" l="1"/>
  <c r="K125" i="49"/>
  <c r="I125" i="49"/>
  <c r="J125" i="49" s="1"/>
  <c r="H127" i="49" l="1"/>
  <c r="K126" i="49"/>
  <c r="I126" i="49"/>
  <c r="J126" i="49" s="1"/>
  <c r="K127" i="49" l="1"/>
  <c r="H128" i="49"/>
  <c r="I127" i="49"/>
  <c r="J127" i="49" s="1"/>
  <c r="H129" i="49" l="1"/>
  <c r="K128" i="49"/>
  <c r="I128" i="49"/>
  <c r="J128" i="49" s="1"/>
  <c r="H130" i="49" l="1"/>
  <c r="K129" i="49"/>
  <c r="I129" i="49"/>
  <c r="J129" i="49" s="1"/>
  <c r="K130" i="49" l="1"/>
  <c r="H131" i="49"/>
  <c r="I130" i="49"/>
  <c r="J130" i="49" s="1"/>
  <c r="K131" i="49" l="1"/>
  <c r="H132" i="49"/>
  <c r="I131" i="49"/>
  <c r="J131" i="49" s="1"/>
  <c r="K132" i="49" l="1"/>
  <c r="H133" i="49"/>
  <c r="I132" i="49"/>
  <c r="J132" i="49" s="1"/>
  <c r="H134" i="49" l="1"/>
  <c r="K133" i="49"/>
  <c r="I133" i="49"/>
  <c r="J133" i="49" s="1"/>
  <c r="H135" i="49" l="1"/>
  <c r="K134" i="49"/>
  <c r="I134" i="49"/>
  <c r="J134" i="49" s="1"/>
  <c r="K135" i="49" l="1"/>
  <c r="H136" i="49"/>
  <c r="I135" i="49"/>
  <c r="J135" i="49" s="1"/>
  <c r="H137" i="49" l="1"/>
  <c r="K136" i="49"/>
  <c r="I136" i="49"/>
  <c r="J136" i="49" s="1"/>
  <c r="H138" i="49" l="1"/>
  <c r="K137" i="49"/>
  <c r="I137" i="49"/>
  <c r="J137" i="49" s="1"/>
  <c r="H139" i="49" l="1"/>
  <c r="K138" i="49"/>
  <c r="I138" i="49"/>
  <c r="J138" i="49" s="1"/>
  <c r="K139" i="49" l="1"/>
  <c r="H140" i="49"/>
  <c r="I139" i="49"/>
  <c r="J139" i="49" s="1"/>
  <c r="K140" i="49" l="1"/>
  <c r="H141" i="49"/>
  <c r="I140" i="49"/>
  <c r="J140" i="49" s="1"/>
  <c r="K141" i="49" l="1"/>
  <c r="H142" i="49"/>
  <c r="I141" i="49"/>
  <c r="J141" i="49" s="1"/>
  <c r="H143" i="49" l="1"/>
  <c r="K142" i="49"/>
  <c r="I142" i="49"/>
  <c r="J142" i="49" s="1"/>
  <c r="H144" i="49" l="1"/>
  <c r="K143" i="49"/>
  <c r="I143" i="49"/>
  <c r="J143" i="49" s="1"/>
  <c r="H145" i="49" l="1"/>
  <c r="K144" i="49"/>
  <c r="I144" i="49"/>
  <c r="J144" i="49" s="1"/>
  <c r="H146" i="49" l="1"/>
  <c r="K145" i="49"/>
  <c r="I145" i="49"/>
  <c r="J145" i="49" s="1"/>
  <c r="H147" i="49" l="1"/>
  <c r="K146" i="49"/>
  <c r="I146" i="49"/>
  <c r="J146" i="49" s="1"/>
  <c r="K147" i="49" l="1"/>
  <c r="H148" i="49"/>
  <c r="I147" i="49"/>
  <c r="J147" i="49" s="1"/>
  <c r="K148" i="49" l="1"/>
  <c r="H149" i="49"/>
  <c r="I148" i="49"/>
  <c r="J148" i="49" s="1"/>
  <c r="H150" i="49" l="1"/>
  <c r="K149" i="49"/>
  <c r="I149" i="49"/>
  <c r="J149" i="49" s="1"/>
  <c r="K150" i="49" l="1"/>
  <c r="H151" i="49"/>
  <c r="I150" i="49"/>
  <c r="J150" i="49" s="1"/>
  <c r="K151" i="49" l="1"/>
  <c r="H152" i="49"/>
  <c r="I151" i="49"/>
  <c r="J151" i="49" s="1"/>
  <c r="H153" i="49" l="1"/>
  <c r="K152" i="49"/>
  <c r="I152" i="49"/>
  <c r="J152" i="49" s="1"/>
  <c r="H154" i="49" l="1"/>
  <c r="K153" i="49"/>
  <c r="I153" i="49"/>
  <c r="J153" i="49" s="1"/>
  <c r="K154" i="49" l="1"/>
  <c r="H155" i="49"/>
  <c r="I154" i="49"/>
  <c r="J154" i="49" s="1"/>
  <c r="K155" i="49" l="1"/>
  <c r="H156" i="49"/>
  <c r="I155" i="49"/>
  <c r="J155" i="49" s="1"/>
  <c r="H157" i="49" l="1"/>
  <c r="K156" i="49"/>
  <c r="I156" i="49"/>
  <c r="J156" i="49" s="1"/>
  <c r="K157" i="49" l="1"/>
  <c r="H158" i="49"/>
  <c r="I157" i="49"/>
  <c r="J157" i="49" s="1"/>
  <c r="H159" i="49" l="1"/>
  <c r="K158" i="49"/>
  <c r="I158" i="49"/>
  <c r="J158" i="49" s="1"/>
  <c r="H160" i="49" l="1"/>
  <c r="K159" i="49"/>
  <c r="I159" i="49"/>
  <c r="J159" i="49" s="1"/>
  <c r="K160" i="49" l="1"/>
  <c r="H161" i="49"/>
  <c r="I160" i="49"/>
  <c r="J160" i="49" s="1"/>
  <c r="K161" i="49" l="1"/>
  <c r="H162" i="49"/>
  <c r="I161" i="49"/>
  <c r="J161" i="49" s="1"/>
  <c r="H163" i="49" l="1"/>
  <c r="K162" i="49"/>
  <c r="I162" i="49"/>
  <c r="J162" i="49" s="1"/>
  <c r="H164" i="49" l="1"/>
  <c r="K163" i="49"/>
  <c r="I163" i="49"/>
  <c r="J163" i="49" s="1"/>
  <c r="H165" i="49" l="1"/>
  <c r="K164" i="49"/>
  <c r="I164" i="49"/>
  <c r="J164" i="49" s="1"/>
  <c r="K165" i="49" l="1"/>
  <c r="H166" i="49"/>
  <c r="I165" i="49"/>
  <c r="J165" i="49" s="1"/>
  <c r="K166" i="49" l="1"/>
  <c r="H167" i="49"/>
  <c r="I166" i="49"/>
  <c r="J166" i="49" s="1"/>
  <c r="H168" i="49" l="1"/>
  <c r="K167" i="49"/>
  <c r="I167" i="49"/>
  <c r="J167" i="49" s="1"/>
  <c r="K168" i="49" l="1"/>
  <c r="H169" i="49"/>
  <c r="I168" i="49"/>
  <c r="J168" i="49" s="1"/>
  <c r="K169" i="49" l="1"/>
  <c r="H170" i="49"/>
  <c r="I169" i="49"/>
  <c r="J169" i="49" s="1"/>
  <c r="K170" i="49" l="1"/>
  <c r="H171" i="49"/>
  <c r="I170" i="49"/>
  <c r="J170" i="49" s="1"/>
  <c r="K171" i="49" l="1"/>
  <c r="H172" i="49"/>
  <c r="I171" i="49"/>
  <c r="J171" i="49" s="1"/>
  <c r="K172" i="49" l="1"/>
  <c r="H173" i="49"/>
  <c r="I172" i="49"/>
  <c r="J172" i="49" s="1"/>
  <c r="K173" i="49" l="1"/>
  <c r="H174" i="49"/>
  <c r="I173" i="49"/>
  <c r="J173" i="49" s="1"/>
  <c r="K174" i="49" l="1"/>
  <c r="H175" i="49"/>
  <c r="I174" i="49"/>
  <c r="J174" i="49" s="1"/>
  <c r="H176" i="49" l="1"/>
  <c r="K175" i="49"/>
  <c r="I175" i="49"/>
  <c r="J175" i="49" s="1"/>
  <c r="K176" i="49" l="1"/>
  <c r="H177" i="49"/>
  <c r="I176" i="49"/>
  <c r="J176" i="49" s="1"/>
  <c r="K177" i="49" l="1"/>
  <c r="H178" i="49"/>
  <c r="I177" i="49"/>
  <c r="J177" i="49" s="1"/>
  <c r="K178" i="49" l="1"/>
  <c r="H179" i="49"/>
  <c r="I178" i="49"/>
  <c r="J178" i="49" s="1"/>
  <c r="H180" i="49" l="1"/>
  <c r="K179" i="49"/>
  <c r="I179" i="49"/>
  <c r="J179" i="49" s="1"/>
  <c r="H181" i="49" l="1"/>
  <c r="K180" i="49"/>
  <c r="I180" i="49"/>
  <c r="J180" i="49" s="1"/>
  <c r="K181" i="49" l="1"/>
  <c r="H182" i="49"/>
  <c r="I181" i="49"/>
  <c r="J181" i="49" s="1"/>
  <c r="H183" i="49" l="1"/>
  <c r="K182" i="49"/>
  <c r="I182" i="49"/>
  <c r="J182" i="49" s="1"/>
  <c r="K183" i="49" l="1"/>
  <c r="H184" i="49"/>
  <c r="I183" i="49"/>
  <c r="J183" i="49" s="1"/>
  <c r="H185" i="49" l="1"/>
  <c r="K184" i="49"/>
  <c r="I184" i="49"/>
  <c r="J184" i="49" s="1"/>
  <c r="H186" i="49" l="1"/>
  <c r="K185" i="49"/>
  <c r="I185" i="49"/>
  <c r="J185" i="49" s="1"/>
  <c r="K186" i="49" l="1"/>
  <c r="H187" i="49"/>
  <c r="I186" i="49"/>
  <c r="J186" i="49" s="1"/>
  <c r="K187" i="49" l="1"/>
  <c r="H188" i="49"/>
  <c r="I187" i="49"/>
  <c r="J187" i="49" s="1"/>
  <c r="H189" i="49" l="1"/>
  <c r="K188" i="49"/>
  <c r="I188" i="49"/>
  <c r="J188" i="49" s="1"/>
  <c r="K189" i="49" l="1"/>
  <c r="H190" i="49"/>
  <c r="I189" i="49"/>
  <c r="J189" i="49" s="1"/>
  <c r="K190" i="49" l="1"/>
  <c r="H191" i="49"/>
  <c r="I190" i="49"/>
  <c r="J190" i="49" s="1"/>
  <c r="K191" i="49" l="1"/>
  <c r="H192" i="49"/>
  <c r="I191" i="49"/>
  <c r="J191" i="49" s="1"/>
  <c r="H193" i="49" l="1"/>
  <c r="K192" i="49"/>
  <c r="I192" i="49"/>
  <c r="J192" i="49" s="1"/>
  <c r="H194" i="49" l="1"/>
  <c r="K193" i="49"/>
  <c r="I193" i="49"/>
  <c r="J193" i="49" s="1"/>
  <c r="K194" i="49" l="1"/>
  <c r="H195" i="49"/>
  <c r="I194" i="49"/>
  <c r="J194" i="49" s="1"/>
  <c r="H196" i="49" l="1"/>
  <c r="K195" i="49"/>
  <c r="I195" i="49"/>
  <c r="J195" i="49" s="1"/>
  <c r="K196" i="49" l="1"/>
  <c r="H197" i="49"/>
  <c r="I196" i="49"/>
  <c r="J196" i="49" s="1"/>
  <c r="K197" i="49" l="1"/>
  <c r="H198" i="49"/>
  <c r="I197" i="49"/>
  <c r="J197" i="49" s="1"/>
  <c r="K198" i="49" l="1"/>
  <c r="H199" i="49"/>
  <c r="I198" i="49"/>
  <c r="J198" i="49" s="1"/>
  <c r="H200" i="49" l="1"/>
  <c r="K199" i="49"/>
  <c r="I199" i="49"/>
  <c r="J199" i="49" s="1"/>
  <c r="H201" i="49" l="1"/>
  <c r="K200" i="49"/>
  <c r="I200" i="49"/>
  <c r="J200" i="49" s="1"/>
  <c r="K201" i="49" l="1"/>
  <c r="H202" i="49"/>
  <c r="I201" i="49"/>
  <c r="J201" i="49" s="1"/>
  <c r="H203" i="49" l="1"/>
  <c r="K202" i="49"/>
  <c r="I202" i="49"/>
  <c r="J202" i="49" s="1"/>
  <c r="H204" i="49" l="1"/>
  <c r="K203" i="49"/>
  <c r="I203" i="49"/>
  <c r="J203" i="49" s="1"/>
  <c r="H205" i="49" l="1"/>
  <c r="K204" i="49"/>
  <c r="I204" i="49"/>
  <c r="J204" i="49" s="1"/>
  <c r="K205" i="49" l="1"/>
  <c r="H206" i="49"/>
  <c r="I205" i="49"/>
  <c r="J205" i="49" s="1"/>
  <c r="K206" i="49" l="1"/>
  <c r="H207" i="49"/>
  <c r="I206" i="49"/>
  <c r="J206" i="49" s="1"/>
  <c r="H208" i="49" l="1"/>
  <c r="K207" i="49"/>
  <c r="I207" i="49"/>
  <c r="J207" i="49" s="1"/>
  <c r="H209" i="49" l="1"/>
  <c r="K208" i="49"/>
  <c r="I208" i="49"/>
  <c r="J208" i="49" s="1"/>
  <c r="K209" i="49" l="1"/>
  <c r="H210" i="49"/>
  <c r="I209" i="49"/>
  <c r="J209" i="49" s="1"/>
  <c r="H211" i="49" l="1"/>
  <c r="K210" i="49"/>
  <c r="I210" i="49"/>
  <c r="J210" i="49" s="1"/>
  <c r="H212" i="49" l="1"/>
  <c r="K211" i="49"/>
  <c r="I211" i="49"/>
  <c r="J211" i="49" s="1"/>
  <c r="K212" i="49" l="1"/>
  <c r="H213" i="49"/>
  <c r="I212" i="49"/>
  <c r="J212" i="49" s="1"/>
  <c r="H214" i="49" l="1"/>
  <c r="K213" i="49"/>
  <c r="I213" i="49"/>
  <c r="J213" i="49" s="1"/>
  <c r="K214" i="49" l="1"/>
  <c r="H215" i="49"/>
  <c r="I214" i="49"/>
  <c r="J214" i="49" s="1"/>
  <c r="H216" i="49" l="1"/>
  <c r="K215" i="49"/>
  <c r="I215" i="49"/>
  <c r="J215" i="49" s="1"/>
  <c r="H217" i="49" l="1"/>
  <c r="K216" i="49"/>
  <c r="I216" i="49"/>
  <c r="J216" i="49" s="1"/>
  <c r="K217" i="49" l="1"/>
  <c r="H218" i="49"/>
  <c r="I217" i="49"/>
  <c r="J217" i="49" s="1"/>
  <c r="K218" i="49" l="1"/>
  <c r="H219" i="49"/>
  <c r="I218" i="49"/>
  <c r="J218" i="49" s="1"/>
  <c r="H220" i="49" l="1"/>
  <c r="K219" i="49"/>
  <c r="I219" i="49"/>
  <c r="J219" i="49" s="1"/>
  <c r="H221" i="49" l="1"/>
  <c r="K220" i="49"/>
  <c r="I220" i="49"/>
  <c r="J220" i="49" s="1"/>
  <c r="K221" i="49" l="1"/>
  <c r="H222" i="49"/>
  <c r="I221" i="49"/>
  <c r="J221" i="49" s="1"/>
  <c r="K222" i="49" l="1"/>
  <c r="H223" i="49"/>
  <c r="I222" i="49"/>
  <c r="J222" i="49" s="1"/>
  <c r="H224" i="49" l="1"/>
  <c r="K223" i="49"/>
  <c r="I223" i="49"/>
  <c r="J223" i="49" s="1"/>
  <c r="K224" i="49" l="1"/>
  <c r="H225" i="49"/>
  <c r="I224" i="49"/>
  <c r="J224" i="49" s="1"/>
  <c r="H226" i="49" l="1"/>
  <c r="K225" i="49"/>
  <c r="I225" i="49"/>
  <c r="J225" i="49" s="1"/>
  <c r="K226" i="49" l="1"/>
  <c r="H227" i="49"/>
  <c r="I226" i="49"/>
  <c r="J226" i="49" s="1"/>
  <c r="H228" i="49" l="1"/>
  <c r="K227" i="49"/>
  <c r="I227" i="49"/>
  <c r="J227" i="49" s="1"/>
  <c r="H229" i="49" l="1"/>
  <c r="K228" i="49"/>
  <c r="I228" i="49"/>
  <c r="J228" i="49" s="1"/>
  <c r="K229" i="49" l="1"/>
  <c r="H230" i="49"/>
  <c r="I229" i="49"/>
  <c r="J229" i="49" s="1"/>
  <c r="K230" i="49" l="1"/>
  <c r="H231" i="49"/>
  <c r="I230" i="49"/>
  <c r="J230" i="49" s="1"/>
  <c r="H232" i="49" l="1"/>
  <c r="K231" i="49"/>
  <c r="I231" i="49"/>
  <c r="J231" i="49" s="1"/>
  <c r="H233" i="49" l="1"/>
  <c r="K232" i="49"/>
  <c r="I232" i="49"/>
  <c r="J232" i="49" s="1"/>
  <c r="H234" i="49" l="1"/>
  <c r="K233" i="49"/>
  <c r="I233" i="49"/>
  <c r="J233" i="49" s="1"/>
  <c r="H235" i="49" l="1"/>
  <c r="K234" i="49"/>
  <c r="I234" i="49"/>
  <c r="J234" i="49" s="1"/>
  <c r="K235" i="49" l="1"/>
  <c r="H236" i="49"/>
  <c r="I235" i="49"/>
  <c r="J235" i="49" s="1"/>
  <c r="K236" i="49" l="1"/>
  <c r="H237" i="49"/>
  <c r="I236" i="49"/>
  <c r="J236" i="49" s="1"/>
  <c r="K237" i="49" l="1"/>
  <c r="H238" i="49"/>
  <c r="I237" i="49"/>
  <c r="J237" i="49" s="1"/>
  <c r="K238" i="49" l="1"/>
  <c r="H239" i="49"/>
  <c r="I238" i="49"/>
  <c r="J238" i="49" s="1"/>
  <c r="K239" i="49" l="1"/>
  <c r="H240" i="49"/>
  <c r="I239" i="49"/>
  <c r="J239" i="49" s="1"/>
  <c r="K240" i="49" l="1"/>
  <c r="H241" i="49"/>
  <c r="I240" i="49"/>
  <c r="J240" i="49" s="1"/>
  <c r="H242" i="49" l="1"/>
  <c r="K241" i="49"/>
  <c r="I241" i="49"/>
  <c r="J241" i="49" s="1"/>
  <c r="K242" i="49" l="1"/>
  <c r="H243" i="49"/>
  <c r="I242" i="49"/>
  <c r="J242" i="49" s="1"/>
  <c r="K243" i="49" l="1"/>
  <c r="H244" i="49"/>
  <c r="I243" i="49"/>
  <c r="J243" i="49" s="1"/>
  <c r="H245" i="49" l="1"/>
  <c r="K244" i="49"/>
  <c r="I244" i="49"/>
  <c r="J244" i="49" s="1"/>
  <c r="H246" i="49" l="1"/>
  <c r="K245" i="49"/>
  <c r="I245" i="49"/>
  <c r="J245" i="49" s="1"/>
  <c r="K246" i="49" l="1"/>
  <c r="H247" i="49"/>
  <c r="I246" i="49"/>
  <c r="J246" i="49" s="1"/>
  <c r="K247" i="49" l="1"/>
  <c r="H248" i="49"/>
  <c r="I247" i="49"/>
  <c r="J247" i="49" s="1"/>
  <c r="H249" i="49" l="1"/>
  <c r="K248" i="49"/>
  <c r="I248" i="49"/>
  <c r="J248" i="49" s="1"/>
  <c r="H250" i="49" l="1"/>
  <c r="K249" i="49"/>
  <c r="I249" i="49"/>
  <c r="J249" i="49" s="1"/>
  <c r="H251" i="49" l="1"/>
  <c r="K250" i="49"/>
  <c r="I250" i="49"/>
  <c r="J250" i="49" s="1"/>
  <c r="K251" i="49" l="1"/>
  <c r="H252" i="49"/>
  <c r="I251" i="49"/>
  <c r="J251" i="49" s="1"/>
  <c r="H253" i="49" l="1"/>
  <c r="K252" i="49"/>
  <c r="I252" i="49"/>
  <c r="J252" i="49" s="1"/>
  <c r="H254" i="49" l="1"/>
  <c r="K253" i="49"/>
  <c r="I253" i="49"/>
  <c r="J253" i="49" s="1"/>
  <c r="H255" i="49" l="1"/>
  <c r="K254" i="49"/>
  <c r="I254" i="49"/>
  <c r="J254" i="49" s="1"/>
  <c r="K255" i="49" l="1"/>
  <c r="H256" i="49"/>
  <c r="I255" i="49"/>
  <c r="J255" i="49" s="1"/>
  <c r="H257" i="49" l="1"/>
  <c r="K256" i="49"/>
  <c r="I256" i="49"/>
  <c r="J256" i="49" s="1"/>
  <c r="K257" i="49" l="1"/>
  <c r="H258" i="49"/>
  <c r="I257" i="49"/>
  <c r="J257" i="49" s="1"/>
  <c r="K258" i="49" l="1"/>
  <c r="H259" i="49"/>
  <c r="I258" i="49"/>
  <c r="J258" i="49" s="1"/>
  <c r="H260" i="49" l="1"/>
  <c r="K259" i="49"/>
  <c r="I259" i="49"/>
  <c r="J259" i="49" s="1"/>
  <c r="K260" i="49" l="1"/>
  <c r="H261" i="49"/>
  <c r="I260" i="49"/>
  <c r="J260" i="49" s="1"/>
  <c r="K261" i="49" l="1"/>
  <c r="H262" i="49"/>
  <c r="I261" i="49"/>
  <c r="J261" i="49" s="1"/>
  <c r="K262" i="49" l="1"/>
  <c r="H263" i="49"/>
  <c r="I262" i="49"/>
  <c r="J262" i="49" s="1"/>
  <c r="H264" i="49" l="1"/>
  <c r="K263" i="49"/>
  <c r="I263" i="49"/>
  <c r="J263" i="49" s="1"/>
  <c r="K264" i="49" l="1"/>
  <c r="H265" i="49"/>
  <c r="I264" i="49"/>
  <c r="J264" i="49" s="1"/>
  <c r="K265" i="49" l="1"/>
  <c r="H266" i="49"/>
  <c r="I265" i="49"/>
  <c r="J265" i="49" s="1"/>
  <c r="K266" i="49" l="1"/>
  <c r="H267" i="49"/>
  <c r="I266" i="49"/>
  <c r="J266" i="49" s="1"/>
  <c r="H268" i="49" l="1"/>
  <c r="K267" i="49"/>
  <c r="I267" i="49"/>
  <c r="J267" i="49" s="1"/>
  <c r="K268" i="49" l="1"/>
  <c r="H269" i="49"/>
  <c r="I268" i="49"/>
  <c r="J268" i="49" s="1"/>
  <c r="K269" i="49" l="1"/>
  <c r="H270" i="49"/>
  <c r="I269" i="49"/>
  <c r="J269" i="49" s="1"/>
  <c r="K270" i="49" l="1"/>
  <c r="H271" i="49"/>
  <c r="I270" i="49"/>
  <c r="J270" i="49" s="1"/>
  <c r="H272" i="49" l="1"/>
  <c r="K271" i="49"/>
  <c r="I271" i="49"/>
  <c r="J271" i="49" s="1"/>
  <c r="K272" i="49" l="1"/>
  <c r="H273" i="49"/>
  <c r="I272" i="49"/>
  <c r="J272" i="49" s="1"/>
  <c r="K273" i="49" l="1"/>
  <c r="H274" i="49"/>
  <c r="I273" i="49"/>
  <c r="J273" i="49" s="1"/>
  <c r="H275" i="49" l="1"/>
  <c r="K274" i="49"/>
  <c r="I274" i="49"/>
  <c r="J274" i="49" s="1"/>
  <c r="K275" i="49" l="1"/>
  <c r="H276" i="49"/>
  <c r="I275" i="49"/>
  <c r="J275" i="49" s="1"/>
  <c r="H277" i="49" l="1"/>
  <c r="K276" i="49"/>
  <c r="I276" i="49"/>
  <c r="J276" i="49" s="1"/>
  <c r="H278" i="49" l="1"/>
  <c r="K277" i="49"/>
  <c r="I277" i="49"/>
  <c r="J277" i="49" s="1"/>
  <c r="H279" i="49" l="1"/>
  <c r="K278" i="49"/>
  <c r="I278" i="49"/>
  <c r="J278" i="49" s="1"/>
  <c r="K279" i="49" l="1"/>
  <c r="H280" i="49"/>
  <c r="I279" i="49"/>
  <c r="J279" i="49" s="1"/>
  <c r="H281" i="49" l="1"/>
  <c r="K280" i="49"/>
  <c r="I280" i="49"/>
  <c r="J280" i="49" s="1"/>
  <c r="H282" i="49" l="1"/>
  <c r="K281" i="49"/>
  <c r="I281" i="49"/>
  <c r="J281" i="49" s="1"/>
  <c r="H283" i="49" l="1"/>
  <c r="K282" i="49"/>
  <c r="I282" i="49"/>
  <c r="J282" i="49" s="1"/>
  <c r="H284" i="49" l="1"/>
  <c r="K283" i="49"/>
  <c r="I283" i="49"/>
  <c r="J283" i="49" s="1"/>
  <c r="K284" i="49" l="1"/>
  <c r="H285" i="49"/>
  <c r="I284" i="49"/>
  <c r="J284" i="49" s="1"/>
  <c r="K285" i="49" l="1"/>
  <c r="H286" i="49"/>
  <c r="I285" i="49"/>
  <c r="J285" i="49" s="1"/>
  <c r="K286" i="49" l="1"/>
  <c r="H287" i="49"/>
  <c r="I286" i="49"/>
  <c r="J286" i="49" s="1"/>
  <c r="H288" i="49" l="1"/>
  <c r="K287" i="49"/>
  <c r="I287" i="49"/>
  <c r="J287" i="49" s="1"/>
  <c r="K288" i="49" l="1"/>
  <c r="H289" i="49"/>
  <c r="I288" i="49"/>
  <c r="J288" i="49" s="1"/>
  <c r="K289" i="49" l="1"/>
  <c r="H290" i="49"/>
  <c r="I289" i="49"/>
  <c r="J289" i="49" s="1"/>
  <c r="K290" i="49" l="1"/>
  <c r="H291" i="49"/>
  <c r="I290" i="49"/>
  <c r="J290" i="49" s="1"/>
  <c r="H292" i="49" l="1"/>
  <c r="K291" i="49"/>
  <c r="I291" i="49"/>
  <c r="J291" i="49" s="1"/>
  <c r="K292" i="49" l="1"/>
  <c r="H293" i="49"/>
  <c r="I292" i="49"/>
  <c r="J292" i="49" s="1"/>
  <c r="K293" i="49" l="1"/>
  <c r="H294" i="49"/>
  <c r="I293" i="49"/>
  <c r="J293" i="49" s="1"/>
  <c r="K294" i="49" l="1"/>
  <c r="H295" i="49"/>
  <c r="I294" i="49"/>
  <c r="J294" i="49" s="1"/>
  <c r="H296" i="49" l="1"/>
  <c r="K295" i="49"/>
  <c r="I295" i="49"/>
  <c r="J295" i="49" s="1"/>
  <c r="K296" i="49" l="1"/>
  <c r="H297" i="49"/>
  <c r="I296" i="49"/>
  <c r="J296" i="49" s="1"/>
  <c r="K297" i="49" l="1"/>
  <c r="H298" i="49"/>
  <c r="I297" i="49"/>
  <c r="J297" i="49" s="1"/>
  <c r="K298" i="49" l="1"/>
  <c r="H299" i="49"/>
  <c r="I298" i="49"/>
  <c r="J298" i="49" s="1"/>
  <c r="H300" i="49" l="1"/>
  <c r="K299" i="49"/>
  <c r="I299" i="49"/>
  <c r="J299" i="49" s="1"/>
  <c r="K300" i="49" l="1"/>
  <c r="H301" i="49"/>
  <c r="I300" i="49"/>
  <c r="J300" i="49" s="1"/>
  <c r="K301" i="49" l="1"/>
  <c r="H302" i="49"/>
  <c r="I301" i="49"/>
  <c r="J301" i="49" s="1"/>
  <c r="K302" i="49" l="1"/>
  <c r="H303" i="49"/>
  <c r="I302" i="49"/>
  <c r="J302" i="49" s="1"/>
  <c r="H304" i="49" l="1"/>
  <c r="K303" i="49"/>
  <c r="I303" i="49"/>
  <c r="J303" i="49" s="1"/>
  <c r="K304" i="49" l="1"/>
  <c r="H305" i="49"/>
  <c r="I304" i="49"/>
  <c r="J304" i="49" s="1"/>
  <c r="K305" i="49" l="1"/>
  <c r="H306" i="49"/>
  <c r="I305" i="49"/>
  <c r="J305" i="49" s="1"/>
  <c r="K306" i="49" l="1"/>
  <c r="H307" i="49"/>
  <c r="I306" i="49"/>
  <c r="J306" i="49" s="1"/>
  <c r="H308" i="49" l="1"/>
  <c r="K307" i="49"/>
  <c r="I307" i="49"/>
  <c r="J307" i="49" s="1"/>
  <c r="K308" i="49" l="1"/>
  <c r="H309" i="49"/>
  <c r="I308" i="49"/>
  <c r="J308" i="49" s="1"/>
  <c r="K309" i="49" l="1"/>
  <c r="H310" i="49"/>
  <c r="I309" i="49"/>
  <c r="J309" i="49" s="1"/>
  <c r="K310" i="49" l="1"/>
  <c r="H311" i="49"/>
  <c r="I310" i="49"/>
  <c r="J310" i="49" s="1"/>
  <c r="H312" i="49" l="1"/>
  <c r="K311" i="49"/>
  <c r="I311" i="49"/>
  <c r="J311" i="49" s="1"/>
  <c r="K312" i="49" l="1"/>
  <c r="H313" i="49"/>
  <c r="I312" i="49"/>
  <c r="J312" i="49" s="1"/>
  <c r="H314" i="49" l="1"/>
  <c r="K313" i="49"/>
  <c r="I313" i="49"/>
  <c r="J313" i="49" s="1"/>
  <c r="H315" i="49" l="1"/>
  <c r="K314" i="49"/>
  <c r="I314" i="49"/>
  <c r="J314" i="49" s="1"/>
  <c r="K315" i="49" l="1"/>
  <c r="H316" i="49"/>
  <c r="I315" i="49"/>
  <c r="J315" i="49" s="1"/>
  <c r="H317" i="49" l="1"/>
  <c r="K316" i="49"/>
  <c r="I316" i="49"/>
  <c r="J316" i="49" s="1"/>
  <c r="H318" i="49" l="1"/>
  <c r="K317" i="49"/>
  <c r="I317" i="49"/>
  <c r="J317" i="49" s="1"/>
  <c r="H319" i="49" l="1"/>
  <c r="K318" i="49"/>
  <c r="I318" i="49"/>
  <c r="J318" i="49" s="1"/>
  <c r="H320" i="49" l="1"/>
  <c r="K319" i="49"/>
  <c r="I319" i="49"/>
  <c r="J319" i="49" s="1"/>
  <c r="H321" i="49" l="1"/>
  <c r="K320" i="49"/>
  <c r="I320" i="49"/>
  <c r="J320" i="49" s="1"/>
  <c r="H322" i="49" l="1"/>
  <c r="K321" i="49"/>
  <c r="I321" i="49"/>
  <c r="J321" i="49" s="1"/>
  <c r="H323" i="49" l="1"/>
  <c r="K322" i="49"/>
  <c r="I322" i="49"/>
  <c r="J322" i="49" s="1"/>
  <c r="K323" i="49" l="1"/>
  <c r="H324" i="49"/>
  <c r="I323" i="49"/>
  <c r="J323" i="49" s="1"/>
  <c r="H325" i="49" l="1"/>
  <c r="K324" i="49"/>
  <c r="I324" i="49"/>
  <c r="J324" i="49" s="1"/>
  <c r="H326" i="49" l="1"/>
  <c r="K325" i="49"/>
  <c r="I325" i="49"/>
  <c r="J325" i="49" s="1"/>
  <c r="H327" i="49" l="1"/>
  <c r="K326" i="49"/>
  <c r="I326" i="49"/>
  <c r="J326" i="49" s="1"/>
  <c r="K327" i="49" l="1"/>
  <c r="H328" i="49"/>
  <c r="I327" i="49"/>
  <c r="J327" i="49" s="1"/>
  <c r="H329" i="49" l="1"/>
  <c r="K328" i="49"/>
  <c r="I328" i="49"/>
  <c r="J328" i="49" s="1"/>
  <c r="K329" i="49" l="1"/>
  <c r="H330" i="49"/>
  <c r="I329" i="49"/>
  <c r="J329" i="49" s="1"/>
  <c r="H331" i="49" l="1"/>
  <c r="K330" i="49"/>
  <c r="I330" i="49"/>
  <c r="J330" i="49" s="1"/>
  <c r="K331" i="49" l="1"/>
  <c r="H332" i="49"/>
  <c r="I331" i="49"/>
  <c r="J331" i="49" s="1"/>
  <c r="H333" i="49" l="1"/>
  <c r="K332" i="49"/>
  <c r="I332" i="49"/>
  <c r="J332" i="49" s="1"/>
  <c r="H334" i="49" l="1"/>
  <c r="K333" i="49"/>
  <c r="I333" i="49"/>
  <c r="J333" i="49" s="1"/>
  <c r="K334" i="49" l="1"/>
  <c r="H335" i="49"/>
  <c r="I334" i="49"/>
  <c r="J334" i="49" s="1"/>
  <c r="K335" i="49" l="1"/>
  <c r="H336" i="49"/>
  <c r="I335" i="49"/>
  <c r="J335" i="49" s="1"/>
  <c r="K336" i="49" l="1"/>
  <c r="H337" i="49"/>
  <c r="I336" i="49"/>
  <c r="J336" i="49" s="1"/>
  <c r="H338" i="49" l="1"/>
  <c r="K337" i="49"/>
  <c r="I337" i="49"/>
  <c r="J337" i="49" s="1"/>
  <c r="H339" i="49" l="1"/>
  <c r="K338" i="49"/>
  <c r="I338" i="49"/>
  <c r="J338" i="49" s="1"/>
  <c r="K339" i="49" l="1"/>
  <c r="H340" i="49"/>
  <c r="I339" i="49"/>
  <c r="J339" i="49" s="1"/>
  <c r="H341" i="49" l="1"/>
  <c r="K340" i="49"/>
  <c r="I340" i="49"/>
  <c r="J340" i="49" s="1"/>
  <c r="H342" i="49" l="1"/>
  <c r="K341" i="49"/>
  <c r="I341" i="49"/>
  <c r="J341" i="49" s="1"/>
  <c r="H343" i="49" l="1"/>
  <c r="K342" i="49"/>
  <c r="I342" i="49"/>
  <c r="J342" i="49" s="1"/>
  <c r="K343" i="49" l="1"/>
  <c r="H344" i="49"/>
  <c r="I343" i="49"/>
  <c r="J343" i="49" s="1"/>
  <c r="K344" i="49" l="1"/>
  <c r="H345" i="49"/>
  <c r="I344" i="49"/>
  <c r="J344" i="49" s="1"/>
  <c r="K345" i="49" l="1"/>
  <c r="H346" i="49"/>
  <c r="I345" i="49"/>
  <c r="J345" i="49" s="1"/>
  <c r="K346" i="49" l="1"/>
  <c r="H347" i="49"/>
  <c r="I346" i="49"/>
  <c r="J346" i="49" s="1"/>
  <c r="H348" i="49" l="1"/>
  <c r="K347" i="49"/>
  <c r="I347" i="49"/>
  <c r="J347" i="49" s="1"/>
  <c r="K348" i="49" l="1"/>
  <c r="H349" i="49"/>
  <c r="I348" i="49"/>
  <c r="J348" i="49" s="1"/>
  <c r="K349" i="49" l="1"/>
  <c r="H350" i="49"/>
  <c r="I349" i="49"/>
  <c r="J349" i="49" s="1"/>
  <c r="K350" i="49" l="1"/>
  <c r="H351" i="49"/>
  <c r="I350" i="49"/>
  <c r="J350" i="49" s="1"/>
  <c r="H352" i="49" l="1"/>
  <c r="K351" i="49"/>
  <c r="I351" i="49"/>
  <c r="J351" i="49" s="1"/>
  <c r="K352" i="49" l="1"/>
  <c r="H353" i="49"/>
  <c r="I352" i="49"/>
  <c r="J352" i="49" s="1"/>
  <c r="K353" i="49" l="1"/>
  <c r="H354" i="49"/>
  <c r="I353" i="49"/>
  <c r="J353" i="49" s="1"/>
  <c r="K354" i="49" l="1"/>
  <c r="H355" i="49"/>
  <c r="I354" i="49"/>
  <c r="J354" i="49" s="1"/>
  <c r="H356" i="49" l="1"/>
  <c r="K355" i="49"/>
  <c r="I355" i="49"/>
  <c r="J355" i="49" s="1"/>
  <c r="K356" i="49" l="1"/>
  <c r="H357" i="49"/>
  <c r="I356" i="49"/>
  <c r="J356" i="49" s="1"/>
  <c r="K357" i="49" l="1"/>
  <c r="H358" i="49"/>
  <c r="I357" i="49"/>
  <c r="J357" i="49" s="1"/>
  <c r="K358" i="49" l="1"/>
  <c r="H359" i="49"/>
  <c r="I358" i="49"/>
  <c r="J358" i="49" s="1"/>
  <c r="H360" i="49" l="1"/>
  <c r="K359" i="49"/>
  <c r="I359" i="49"/>
  <c r="J359" i="49" s="1"/>
  <c r="K360" i="49" l="1"/>
  <c r="H361" i="49"/>
  <c r="I360" i="49"/>
  <c r="J360" i="49" s="1"/>
  <c r="H362" i="49" l="1"/>
  <c r="K361" i="49"/>
  <c r="I361" i="49"/>
  <c r="J361" i="49" s="1"/>
  <c r="H363" i="49" l="1"/>
  <c r="K362" i="49"/>
  <c r="I362" i="49"/>
  <c r="J362" i="49" s="1"/>
  <c r="H364" i="49" l="1"/>
  <c r="K363" i="49"/>
  <c r="I363" i="49"/>
  <c r="J363" i="49" s="1"/>
  <c r="H365" i="49" l="1"/>
  <c r="K364" i="49"/>
  <c r="I364" i="49"/>
  <c r="J364" i="49" s="1"/>
  <c r="K365" i="49" l="1"/>
  <c r="H366" i="49"/>
  <c r="I365" i="49"/>
  <c r="J365" i="49" s="1"/>
  <c r="K366" i="49" l="1"/>
  <c r="H367" i="49"/>
  <c r="I366" i="49"/>
  <c r="J366" i="49" s="1"/>
  <c r="H368" i="49" l="1"/>
  <c r="K367" i="49"/>
  <c r="I367" i="49"/>
  <c r="J367" i="49" s="1"/>
  <c r="H369" i="49" l="1"/>
  <c r="K368" i="49"/>
  <c r="I368" i="49"/>
  <c r="J368" i="49" s="1"/>
  <c r="H370" i="49" l="1"/>
  <c r="K369" i="49"/>
  <c r="I369" i="49"/>
  <c r="J369" i="49" s="1"/>
  <c r="K370" i="49" l="1"/>
  <c r="H371" i="49"/>
  <c r="I370" i="49"/>
  <c r="J370" i="49" s="1"/>
  <c r="K371" i="49" l="1"/>
  <c r="H372" i="49"/>
  <c r="I371" i="49"/>
  <c r="J371" i="49" s="1"/>
  <c r="K372" i="49" l="1"/>
  <c r="H373" i="49"/>
  <c r="I372" i="49"/>
  <c r="J372" i="49" s="1"/>
  <c r="H374" i="49" l="1"/>
  <c r="K373" i="49"/>
  <c r="I373" i="49"/>
  <c r="J373" i="49" s="1"/>
  <c r="H375" i="49" l="1"/>
  <c r="K374" i="49"/>
  <c r="I374" i="49"/>
  <c r="J374" i="49" s="1"/>
  <c r="K375" i="49" l="1"/>
  <c r="H376" i="49"/>
  <c r="I375" i="49"/>
  <c r="J375" i="49" s="1"/>
  <c r="K376" i="49" l="1"/>
  <c r="H377" i="49"/>
  <c r="I376" i="49"/>
  <c r="J376" i="49" s="1"/>
  <c r="H378" i="49" l="1"/>
  <c r="K377" i="49"/>
  <c r="I377" i="49"/>
  <c r="J377" i="49" s="1"/>
  <c r="H379" i="49" l="1"/>
  <c r="K378" i="49"/>
  <c r="I378" i="49"/>
  <c r="J378" i="49" s="1"/>
  <c r="K379" i="49" l="1"/>
  <c r="H380" i="49"/>
  <c r="I379" i="49"/>
  <c r="J379" i="49" s="1"/>
  <c r="K380" i="49" l="1"/>
  <c r="H381" i="49"/>
  <c r="I380" i="49"/>
  <c r="J380" i="49" s="1"/>
  <c r="H382" i="49" l="1"/>
  <c r="K381" i="49"/>
  <c r="I381" i="49"/>
  <c r="J381" i="49" s="1"/>
  <c r="H383" i="49" l="1"/>
  <c r="K382" i="49"/>
  <c r="I382" i="49"/>
  <c r="J382" i="49" s="1"/>
  <c r="K383" i="49" l="1"/>
  <c r="H384" i="49"/>
  <c r="I383" i="49"/>
  <c r="J383" i="49" s="1"/>
  <c r="K384" i="49" l="1"/>
  <c r="H385" i="49"/>
  <c r="I384" i="49"/>
  <c r="J384" i="49" s="1"/>
  <c r="H386" i="49" l="1"/>
  <c r="K385" i="49"/>
  <c r="I385" i="49"/>
  <c r="J385" i="49" s="1"/>
  <c r="H387" i="49" l="1"/>
  <c r="K386" i="49"/>
  <c r="I386" i="49"/>
  <c r="J386" i="49" s="1"/>
  <c r="K387" i="49" l="1"/>
  <c r="H388" i="49"/>
  <c r="I387" i="49"/>
  <c r="J387" i="49" s="1"/>
  <c r="K388" i="49" l="1"/>
  <c r="H389" i="49"/>
  <c r="I388" i="49"/>
  <c r="J388" i="49" s="1"/>
  <c r="H390" i="49" l="1"/>
  <c r="K389" i="49"/>
  <c r="I389" i="49"/>
  <c r="J389" i="49" s="1"/>
  <c r="H391" i="49" l="1"/>
  <c r="K390" i="49"/>
  <c r="I390" i="49"/>
  <c r="J390" i="49" s="1"/>
  <c r="K391" i="49" l="1"/>
  <c r="H392" i="49"/>
  <c r="I391" i="49"/>
  <c r="J391" i="49" s="1"/>
  <c r="K392" i="49" l="1"/>
  <c r="H393" i="49"/>
  <c r="I392" i="49"/>
  <c r="J392" i="49" s="1"/>
  <c r="H394" i="49" l="1"/>
  <c r="K393" i="49"/>
  <c r="I393" i="49"/>
  <c r="J393" i="49" s="1"/>
  <c r="H395" i="49" l="1"/>
  <c r="K394" i="49"/>
  <c r="I394" i="49"/>
  <c r="J394" i="49" s="1"/>
  <c r="K395" i="49" l="1"/>
  <c r="H396" i="49"/>
  <c r="I395" i="49"/>
  <c r="J395" i="49" s="1"/>
  <c r="K396" i="49" l="1"/>
  <c r="H397" i="49"/>
  <c r="I396" i="49"/>
  <c r="J396" i="49" s="1"/>
  <c r="K397" i="49" l="1"/>
  <c r="H398" i="49"/>
  <c r="I397" i="49"/>
  <c r="J397" i="49" s="1"/>
  <c r="H399" i="49" l="1"/>
  <c r="K398" i="49"/>
  <c r="I398" i="49"/>
  <c r="J398" i="49" s="1"/>
  <c r="K399" i="49" l="1"/>
  <c r="H400" i="49"/>
  <c r="I399" i="49"/>
  <c r="J399" i="49" s="1"/>
  <c r="K400" i="49" l="1"/>
  <c r="H401" i="49"/>
  <c r="I400" i="49"/>
  <c r="J400" i="49" s="1"/>
  <c r="H402" i="49" l="1"/>
  <c r="K401" i="49"/>
  <c r="I401" i="49"/>
  <c r="J401" i="49" s="1"/>
  <c r="H403" i="49" l="1"/>
  <c r="K402" i="49"/>
  <c r="I402" i="49"/>
  <c r="J402" i="49" s="1"/>
  <c r="K403" i="49" l="1"/>
  <c r="H404" i="49"/>
  <c r="I403" i="49"/>
  <c r="J403" i="49" s="1"/>
  <c r="K404" i="49" l="1"/>
  <c r="H405" i="49"/>
  <c r="I404" i="49"/>
  <c r="J404" i="49" s="1"/>
  <c r="H406" i="49" l="1"/>
  <c r="K405" i="49"/>
  <c r="I405" i="49"/>
  <c r="J405" i="49" s="1"/>
  <c r="H407" i="49" l="1"/>
  <c r="K406" i="49"/>
  <c r="I406" i="49"/>
  <c r="J406" i="49" s="1"/>
  <c r="K407" i="49" l="1"/>
  <c r="H408" i="49"/>
  <c r="I407" i="49"/>
  <c r="J407" i="49" s="1"/>
  <c r="K408" i="49" l="1"/>
  <c r="H409" i="49"/>
  <c r="I408" i="49"/>
  <c r="J408" i="49" s="1"/>
  <c r="K409" i="49" l="1"/>
  <c r="H410" i="49"/>
  <c r="I409" i="49"/>
  <c r="J409" i="49" s="1"/>
  <c r="H411" i="49" l="1"/>
  <c r="K410" i="49"/>
  <c r="I410" i="49"/>
  <c r="J410" i="49" s="1"/>
  <c r="K411" i="49" l="1"/>
  <c r="H412" i="49"/>
  <c r="I411" i="49"/>
  <c r="J411" i="49" s="1"/>
  <c r="K412" i="49" l="1"/>
  <c r="H413" i="49"/>
  <c r="I412" i="49"/>
  <c r="J412" i="49" s="1"/>
  <c r="H414" i="49" l="1"/>
  <c r="K413" i="49"/>
  <c r="I413" i="49"/>
  <c r="J413" i="49" s="1"/>
  <c r="H415" i="49" l="1"/>
  <c r="K414" i="49"/>
  <c r="I414" i="49"/>
  <c r="J414" i="49" s="1"/>
  <c r="K415" i="49" l="1"/>
  <c r="H416" i="49"/>
  <c r="I415" i="49"/>
  <c r="J415" i="49" s="1"/>
  <c r="K416" i="49" l="1"/>
  <c r="H417" i="49"/>
  <c r="I416" i="49"/>
  <c r="J416" i="49" s="1"/>
  <c r="H418" i="49" l="1"/>
  <c r="K417" i="49"/>
  <c r="I417" i="49"/>
  <c r="J417" i="49" s="1"/>
  <c r="H419" i="49" l="1"/>
  <c r="K418" i="49"/>
  <c r="I418" i="49"/>
  <c r="J418" i="49" s="1"/>
  <c r="K419" i="49" l="1"/>
  <c r="H420" i="49"/>
  <c r="I419" i="49"/>
  <c r="J419" i="49" s="1"/>
  <c r="K420" i="49" l="1"/>
  <c r="H421" i="49"/>
  <c r="I420" i="49"/>
  <c r="J420" i="49" s="1"/>
  <c r="H422" i="49" l="1"/>
  <c r="K421" i="49"/>
  <c r="I421" i="49"/>
  <c r="J421" i="49" s="1"/>
  <c r="H423" i="49" l="1"/>
  <c r="K422" i="49"/>
  <c r="I422" i="49"/>
  <c r="J422" i="49" s="1"/>
  <c r="K423" i="49" l="1"/>
  <c r="H424" i="49"/>
  <c r="I423" i="49"/>
  <c r="J423" i="49" s="1"/>
  <c r="K424" i="49" l="1"/>
  <c r="H425" i="49"/>
  <c r="I424" i="49"/>
  <c r="J424" i="49" s="1"/>
  <c r="H426" i="49" l="1"/>
  <c r="K425" i="49"/>
  <c r="I425" i="49"/>
  <c r="J425" i="49" s="1"/>
  <c r="H427" i="49" l="1"/>
  <c r="K426" i="49"/>
  <c r="I426" i="49"/>
  <c r="J426" i="49" s="1"/>
  <c r="K427" i="49" l="1"/>
  <c r="H428" i="49"/>
  <c r="I427" i="49"/>
  <c r="J427" i="49" s="1"/>
  <c r="K428" i="49" l="1"/>
  <c r="H429" i="49"/>
  <c r="I428" i="49"/>
  <c r="J428" i="49" s="1"/>
  <c r="H430" i="49" l="1"/>
  <c r="K429" i="49"/>
  <c r="I429" i="49"/>
  <c r="J429" i="49" s="1"/>
  <c r="H431" i="49" l="1"/>
  <c r="K430" i="49"/>
  <c r="I430" i="49"/>
  <c r="J430" i="49" s="1"/>
  <c r="K431" i="49" l="1"/>
  <c r="H432" i="49"/>
  <c r="I431" i="49"/>
  <c r="J431" i="49" s="1"/>
  <c r="K432" i="49" l="1"/>
  <c r="H433" i="49"/>
  <c r="I432" i="49"/>
  <c r="J432" i="49" s="1"/>
  <c r="H434" i="49" l="1"/>
  <c r="K433" i="49"/>
  <c r="I433" i="49"/>
  <c r="J433" i="49" s="1"/>
  <c r="H435" i="49" l="1"/>
  <c r="K434" i="49"/>
  <c r="I434" i="49"/>
  <c r="J434" i="49" s="1"/>
  <c r="K435" i="49" l="1"/>
  <c r="H436" i="49"/>
  <c r="I435" i="49"/>
  <c r="J435" i="49" s="1"/>
  <c r="K436" i="49" l="1"/>
  <c r="H437" i="49"/>
  <c r="I436" i="49"/>
  <c r="J436" i="49" s="1"/>
  <c r="H438" i="49" l="1"/>
  <c r="K437" i="49"/>
  <c r="I437" i="49"/>
  <c r="J437" i="49" s="1"/>
  <c r="H439" i="49" l="1"/>
  <c r="K438" i="49"/>
  <c r="I438" i="49"/>
  <c r="J438" i="49" s="1"/>
  <c r="H440" i="49" l="1"/>
  <c r="K439" i="49"/>
  <c r="I439" i="49"/>
  <c r="J439" i="49" s="1"/>
  <c r="H441" i="49" l="1"/>
  <c r="K440" i="49"/>
  <c r="I440" i="49"/>
  <c r="J440" i="49" s="1"/>
  <c r="H442" i="49" l="1"/>
  <c r="K441" i="49"/>
  <c r="I441" i="49"/>
  <c r="J441" i="49" s="1"/>
  <c r="H443" i="49" l="1"/>
  <c r="K442" i="49"/>
  <c r="I442" i="49"/>
  <c r="J442" i="49" s="1"/>
  <c r="H444" i="49" l="1"/>
  <c r="K443" i="49"/>
  <c r="I443" i="49"/>
  <c r="J443" i="49" s="1"/>
  <c r="K444" i="49" l="1"/>
  <c r="H445" i="49"/>
  <c r="I444" i="49"/>
  <c r="J444" i="49" s="1"/>
  <c r="H446" i="49" l="1"/>
  <c r="K445" i="49"/>
  <c r="I445" i="49"/>
  <c r="J445" i="49" s="1"/>
  <c r="H447" i="49" l="1"/>
  <c r="K446" i="49"/>
  <c r="I446" i="49"/>
  <c r="J446" i="49" s="1"/>
  <c r="H448" i="49" l="1"/>
  <c r="K447" i="49"/>
  <c r="I447" i="49"/>
  <c r="J447" i="49" s="1"/>
  <c r="K448" i="49" l="1"/>
  <c r="H449" i="49"/>
  <c r="I448" i="49"/>
  <c r="J448" i="49" s="1"/>
  <c r="H450" i="49" l="1"/>
  <c r="K449" i="49"/>
  <c r="I449" i="49"/>
  <c r="J449" i="49" s="1"/>
  <c r="H451" i="49" l="1"/>
  <c r="K450" i="49"/>
  <c r="I450" i="49"/>
  <c r="J450" i="49" s="1"/>
  <c r="H452" i="49" l="1"/>
  <c r="K451" i="49"/>
  <c r="I451" i="49"/>
  <c r="J451" i="49" s="1"/>
  <c r="K452" i="49" l="1"/>
  <c r="H453" i="49"/>
  <c r="I452" i="49"/>
  <c r="J452" i="49" s="1"/>
  <c r="H454" i="49" l="1"/>
  <c r="K453" i="49"/>
  <c r="I453" i="49"/>
  <c r="J453" i="49" s="1"/>
  <c r="H455" i="49" l="1"/>
  <c r="K454" i="49"/>
  <c r="I454" i="49"/>
  <c r="J454" i="49" s="1"/>
  <c r="H456" i="49" l="1"/>
  <c r="K455" i="49"/>
  <c r="I455" i="49"/>
  <c r="J455" i="49" s="1"/>
  <c r="K456" i="49" l="1"/>
  <c r="H457" i="49"/>
  <c r="I456" i="49"/>
  <c r="J456" i="49" s="1"/>
  <c r="H458" i="49" l="1"/>
  <c r="K457" i="49"/>
  <c r="I457" i="49"/>
  <c r="J457" i="49" s="1"/>
  <c r="H459" i="49" l="1"/>
  <c r="K458" i="49"/>
  <c r="I458" i="49"/>
  <c r="J458" i="49" s="1"/>
  <c r="H460" i="49" l="1"/>
  <c r="K459" i="49"/>
  <c r="I459" i="49"/>
  <c r="J459" i="49" s="1"/>
  <c r="K460" i="49" l="1"/>
  <c r="H461" i="49"/>
  <c r="I460" i="49"/>
  <c r="J460" i="49" s="1"/>
  <c r="H462" i="49" l="1"/>
  <c r="K461" i="49"/>
  <c r="I461" i="49"/>
  <c r="J461" i="49" s="1"/>
  <c r="H463" i="49" l="1"/>
  <c r="K462" i="49"/>
  <c r="I462" i="49"/>
  <c r="J462" i="49" s="1"/>
  <c r="H464" i="49" l="1"/>
  <c r="K463" i="49"/>
  <c r="I463" i="49"/>
  <c r="J463" i="49" s="1"/>
  <c r="K464" i="49" l="1"/>
  <c r="H465" i="49"/>
  <c r="I464" i="49"/>
  <c r="J464" i="49" s="1"/>
  <c r="H466" i="49" l="1"/>
  <c r="K465" i="49"/>
  <c r="I465" i="49"/>
  <c r="J465" i="49" s="1"/>
  <c r="H467" i="49" l="1"/>
  <c r="K466" i="49"/>
  <c r="I466" i="49"/>
  <c r="J466" i="49" s="1"/>
  <c r="H468" i="49" l="1"/>
  <c r="K467" i="49"/>
  <c r="I467" i="49"/>
  <c r="J467" i="49" s="1"/>
  <c r="K468" i="49" l="1"/>
  <c r="H469" i="49"/>
  <c r="I468" i="49"/>
  <c r="J468" i="49" s="1"/>
  <c r="H470" i="49" l="1"/>
  <c r="K469" i="49"/>
  <c r="I469" i="49"/>
  <c r="J469" i="49" s="1"/>
  <c r="H471" i="49" l="1"/>
  <c r="K470" i="49"/>
  <c r="I470" i="49"/>
  <c r="J470" i="49" s="1"/>
  <c r="H472" i="49" l="1"/>
  <c r="K471" i="49"/>
  <c r="I471" i="49"/>
  <c r="J471" i="49" s="1"/>
  <c r="K472" i="49" l="1"/>
  <c r="H473" i="49"/>
  <c r="I472" i="49"/>
  <c r="J472" i="49" s="1"/>
  <c r="H474" i="49" l="1"/>
  <c r="K473" i="49"/>
  <c r="I473" i="49"/>
  <c r="J473" i="49" s="1"/>
  <c r="H475" i="49" l="1"/>
  <c r="K474" i="49"/>
  <c r="I474" i="49"/>
  <c r="J474" i="49" s="1"/>
  <c r="H476" i="49" l="1"/>
  <c r="K475" i="49"/>
  <c r="I475" i="49"/>
  <c r="J475" i="49" s="1"/>
  <c r="H477" i="49" l="1"/>
  <c r="K476" i="49"/>
  <c r="I476" i="49"/>
  <c r="J476" i="49" s="1"/>
  <c r="K477" i="49" l="1"/>
  <c r="H478" i="49"/>
  <c r="I477" i="49"/>
  <c r="J477" i="49" s="1"/>
  <c r="K478" i="49" l="1"/>
  <c r="H479" i="49"/>
  <c r="I478" i="49"/>
  <c r="J478" i="49" s="1"/>
  <c r="K479" i="49" l="1"/>
  <c r="H480" i="49"/>
  <c r="I479" i="49"/>
  <c r="J479" i="49" s="1"/>
  <c r="H481" i="49" l="1"/>
  <c r="K480" i="49"/>
  <c r="I480" i="49"/>
  <c r="J480" i="49" s="1"/>
  <c r="K481" i="49" l="1"/>
  <c r="H482" i="49"/>
  <c r="I481" i="49"/>
  <c r="J481" i="49" s="1"/>
  <c r="K482" i="49" l="1"/>
  <c r="H483" i="49"/>
  <c r="I482" i="49"/>
  <c r="J482" i="49" s="1"/>
  <c r="H484" i="49" l="1"/>
  <c r="K483" i="49"/>
  <c r="I483" i="49"/>
  <c r="J483" i="49" s="1"/>
  <c r="K484" i="49" l="1"/>
  <c r="H485" i="49"/>
  <c r="I484" i="49"/>
  <c r="J484" i="49" s="1"/>
  <c r="H486" i="49" l="1"/>
  <c r="K485" i="49"/>
  <c r="I485" i="49"/>
  <c r="J485" i="49" s="1"/>
  <c r="H487" i="49" l="1"/>
  <c r="K486" i="49"/>
  <c r="I486" i="49"/>
  <c r="J486" i="49" s="1"/>
  <c r="H488" i="49" l="1"/>
  <c r="K487" i="49"/>
  <c r="I487" i="49"/>
  <c r="J487" i="49" s="1"/>
  <c r="K488" i="49" l="1"/>
  <c r="H489" i="49"/>
  <c r="I488" i="49"/>
  <c r="J488" i="49" s="1"/>
  <c r="H490" i="49" l="1"/>
  <c r="K489" i="49"/>
  <c r="I489" i="49"/>
  <c r="J489" i="49" s="1"/>
  <c r="H491" i="49" l="1"/>
  <c r="K490" i="49"/>
  <c r="I490" i="49"/>
  <c r="J490" i="49" s="1"/>
  <c r="H492" i="49" l="1"/>
  <c r="K491" i="49"/>
  <c r="I491" i="49"/>
  <c r="J491" i="49" s="1"/>
  <c r="K492" i="49" l="1"/>
  <c r="H493" i="49"/>
  <c r="I492" i="49"/>
  <c r="J492" i="49" s="1"/>
  <c r="H494" i="49" l="1"/>
  <c r="K493" i="49"/>
  <c r="I493" i="49"/>
  <c r="J493" i="49" s="1"/>
  <c r="H495" i="49" l="1"/>
  <c r="K494" i="49"/>
  <c r="I494" i="49"/>
  <c r="J494" i="49" s="1"/>
  <c r="H496" i="49" l="1"/>
  <c r="K495" i="49"/>
  <c r="I495" i="49"/>
  <c r="J495" i="49" s="1"/>
  <c r="K496" i="49" l="1"/>
  <c r="H497" i="49"/>
  <c r="I496" i="49"/>
  <c r="J496" i="49" s="1"/>
  <c r="H498" i="49" l="1"/>
  <c r="K497" i="49"/>
  <c r="I497" i="49"/>
  <c r="J497" i="49" s="1"/>
  <c r="H499" i="49" l="1"/>
  <c r="K498" i="49"/>
  <c r="I498" i="49"/>
  <c r="J498" i="49" s="1"/>
  <c r="H500" i="49" l="1"/>
  <c r="K499" i="49"/>
  <c r="I499" i="49"/>
  <c r="J499" i="49" s="1"/>
  <c r="K500" i="49" l="1"/>
  <c r="H501" i="49"/>
  <c r="I500" i="49"/>
  <c r="J500" i="49" s="1"/>
  <c r="H502" i="49" l="1"/>
  <c r="K501" i="49"/>
  <c r="I501" i="49"/>
  <c r="J501" i="49" s="1"/>
  <c r="H503" i="49" l="1"/>
  <c r="K502" i="49"/>
  <c r="I502" i="49"/>
  <c r="J502" i="49" s="1"/>
  <c r="H504" i="49" l="1"/>
  <c r="K503" i="49"/>
  <c r="I503" i="49"/>
  <c r="J503" i="49" s="1"/>
  <c r="K504" i="49" l="1"/>
  <c r="H505" i="49"/>
  <c r="I504" i="49"/>
  <c r="J504" i="49" s="1"/>
  <c r="H506" i="49" l="1"/>
  <c r="K505" i="49"/>
  <c r="I505" i="49"/>
  <c r="J505" i="49" s="1"/>
  <c r="H507" i="49" l="1"/>
  <c r="K506" i="49"/>
  <c r="I506" i="49"/>
  <c r="J506" i="49" s="1"/>
  <c r="H508" i="49" l="1"/>
  <c r="K507" i="49"/>
  <c r="I507" i="49"/>
  <c r="J507" i="49" s="1"/>
  <c r="K508" i="49" l="1"/>
  <c r="H509" i="49"/>
  <c r="I508" i="49"/>
  <c r="J508" i="49" s="1"/>
  <c r="H510" i="49" l="1"/>
  <c r="K509" i="49"/>
  <c r="I509" i="49"/>
  <c r="J509" i="49" s="1"/>
  <c r="H511" i="49" l="1"/>
  <c r="K510" i="49"/>
  <c r="I510" i="49"/>
  <c r="J510" i="49" s="1"/>
  <c r="H512" i="49" l="1"/>
  <c r="K511" i="49"/>
  <c r="I511" i="49"/>
  <c r="J511" i="49" s="1"/>
  <c r="K512" i="49" l="1"/>
  <c r="H513" i="49"/>
  <c r="I512" i="49"/>
  <c r="J512" i="49" s="1"/>
  <c r="H514" i="49" l="1"/>
  <c r="K513" i="49"/>
  <c r="I513" i="49"/>
  <c r="J513" i="49" s="1"/>
  <c r="H515" i="49" l="1"/>
  <c r="K514" i="49"/>
  <c r="I514" i="49"/>
  <c r="J514" i="49" s="1"/>
  <c r="H516" i="49" l="1"/>
  <c r="K515" i="49"/>
  <c r="I515" i="49"/>
  <c r="J515" i="49" s="1"/>
  <c r="K516" i="49" l="1"/>
  <c r="H517" i="49"/>
  <c r="I516" i="49"/>
  <c r="J516" i="49" s="1"/>
  <c r="H518" i="49" l="1"/>
  <c r="K517" i="49"/>
  <c r="I517" i="49"/>
  <c r="J517" i="49" s="1"/>
  <c r="H519" i="49" l="1"/>
  <c r="K518" i="49"/>
  <c r="I518" i="49"/>
  <c r="J518" i="49" s="1"/>
  <c r="H520" i="49" l="1"/>
  <c r="K519" i="49"/>
  <c r="I519" i="49"/>
  <c r="J519" i="49" s="1"/>
  <c r="K520" i="49" l="1"/>
  <c r="H521" i="49"/>
  <c r="I520" i="49"/>
  <c r="J520" i="49" s="1"/>
  <c r="H522" i="49" l="1"/>
  <c r="K521" i="49"/>
  <c r="I521" i="49"/>
  <c r="J521" i="49" s="1"/>
  <c r="K522" i="49" l="1"/>
  <c r="H523" i="49"/>
  <c r="I522" i="49"/>
  <c r="J522" i="49" s="1"/>
  <c r="H524" i="49" l="1"/>
  <c r="K523" i="49"/>
  <c r="I523" i="49"/>
  <c r="J523" i="49" s="1"/>
  <c r="K524" i="49" l="1"/>
  <c r="H525" i="49"/>
  <c r="I524" i="49"/>
  <c r="J524" i="49" s="1"/>
  <c r="H526" i="49" l="1"/>
  <c r="K525" i="49"/>
  <c r="I525" i="49"/>
  <c r="J525" i="49" s="1"/>
  <c r="H527" i="49" l="1"/>
  <c r="K526" i="49"/>
  <c r="I526" i="49"/>
  <c r="J526" i="49" s="1"/>
  <c r="H528" i="49" l="1"/>
  <c r="K527" i="49"/>
  <c r="I527" i="49"/>
  <c r="J527" i="49" s="1"/>
  <c r="K528" i="49" l="1"/>
  <c r="H529" i="49"/>
  <c r="I528" i="49"/>
  <c r="J528" i="49" s="1"/>
  <c r="H530" i="49" l="1"/>
  <c r="K529" i="49"/>
  <c r="I529" i="49"/>
  <c r="J529" i="49" s="1"/>
  <c r="H531" i="49" l="1"/>
  <c r="K530" i="49"/>
  <c r="I530" i="49"/>
  <c r="J530" i="49" s="1"/>
  <c r="H532" i="49" l="1"/>
  <c r="K531" i="49"/>
  <c r="I531" i="49"/>
  <c r="J531" i="49" s="1"/>
  <c r="K532" i="49" l="1"/>
  <c r="H533" i="49"/>
  <c r="I532" i="49"/>
  <c r="J532" i="49" s="1"/>
  <c r="H534" i="49" l="1"/>
  <c r="K533" i="49"/>
  <c r="I533" i="49"/>
  <c r="J533" i="49" s="1"/>
  <c r="H535" i="49" l="1"/>
  <c r="K534" i="49"/>
  <c r="I534" i="49"/>
  <c r="J534" i="49" s="1"/>
  <c r="H536" i="49" l="1"/>
  <c r="K535" i="49"/>
  <c r="I535" i="49"/>
  <c r="J535" i="49" s="1"/>
  <c r="K536" i="49" l="1"/>
  <c r="H537" i="49"/>
  <c r="I536" i="49"/>
  <c r="J536" i="49" s="1"/>
  <c r="H538" i="49" l="1"/>
  <c r="K537" i="49"/>
  <c r="I537" i="49"/>
  <c r="J537" i="49" s="1"/>
  <c r="H539" i="49" l="1"/>
  <c r="K538" i="49"/>
  <c r="I538" i="49"/>
  <c r="J538" i="49" s="1"/>
  <c r="H540" i="49" l="1"/>
  <c r="K539" i="49"/>
  <c r="I539" i="49"/>
  <c r="J539" i="49" s="1"/>
  <c r="K540" i="49" l="1"/>
  <c r="H541" i="49"/>
  <c r="I540" i="49"/>
  <c r="J540" i="49" s="1"/>
  <c r="H542" i="49" l="1"/>
  <c r="K541" i="49"/>
  <c r="I541" i="49"/>
  <c r="J541" i="49" s="1"/>
  <c r="H543" i="49" l="1"/>
  <c r="K542" i="49"/>
  <c r="I542" i="49"/>
  <c r="J542" i="49" s="1"/>
  <c r="H544" i="49" l="1"/>
  <c r="K543" i="49"/>
  <c r="I543" i="49"/>
  <c r="J543" i="49" s="1"/>
  <c r="K544" i="49" l="1"/>
  <c r="H545" i="49"/>
  <c r="I544" i="49"/>
  <c r="J544" i="49" s="1"/>
  <c r="H546" i="49" l="1"/>
  <c r="K545" i="49"/>
  <c r="I545" i="49"/>
  <c r="J545" i="49" s="1"/>
  <c r="H547" i="49" l="1"/>
  <c r="K546" i="49"/>
  <c r="I546" i="49"/>
  <c r="J546" i="49" s="1"/>
  <c r="H548" i="49" l="1"/>
  <c r="K547" i="49"/>
  <c r="I547" i="49"/>
  <c r="J547" i="49" s="1"/>
  <c r="K548" i="49" l="1"/>
  <c r="H549" i="49"/>
  <c r="I548" i="49"/>
  <c r="J548" i="49" s="1"/>
  <c r="H550" i="49" l="1"/>
  <c r="K549" i="49"/>
  <c r="I549" i="49"/>
  <c r="J549" i="49" s="1"/>
  <c r="H551" i="49" l="1"/>
  <c r="K550" i="49"/>
  <c r="I550" i="49"/>
  <c r="J550" i="49" s="1"/>
  <c r="H552" i="49" l="1"/>
  <c r="K551" i="49"/>
  <c r="I551" i="49"/>
  <c r="J551" i="49" s="1"/>
  <c r="H553" i="49" l="1"/>
  <c r="K552" i="49"/>
  <c r="I552" i="49"/>
  <c r="J552" i="49" s="1"/>
  <c r="H554" i="49" l="1"/>
  <c r="K553" i="49"/>
  <c r="I553" i="49"/>
  <c r="J553" i="49" s="1"/>
  <c r="K554" i="49" l="1"/>
  <c r="H555" i="49"/>
  <c r="I554" i="49"/>
  <c r="J554" i="49" s="1"/>
  <c r="K555" i="49" l="1"/>
  <c r="H556" i="49"/>
  <c r="I555" i="49"/>
  <c r="J555" i="49" s="1"/>
  <c r="H557" i="49" l="1"/>
  <c r="K556" i="49"/>
  <c r="I556" i="49"/>
  <c r="J556" i="49" s="1"/>
  <c r="H558" i="49" l="1"/>
  <c r="K557" i="49"/>
  <c r="I557" i="49"/>
  <c r="J557" i="49" s="1"/>
  <c r="K558" i="49" l="1"/>
  <c r="H559" i="49"/>
  <c r="I558" i="49"/>
  <c r="J558" i="49" s="1"/>
  <c r="K559" i="49" l="1"/>
  <c r="H560" i="49"/>
  <c r="I559" i="49"/>
  <c r="J559" i="49" s="1"/>
  <c r="H561" i="49" l="1"/>
  <c r="K560" i="49"/>
  <c r="I560" i="49"/>
  <c r="J560" i="49" s="1"/>
  <c r="H562" i="49" l="1"/>
  <c r="K561" i="49"/>
  <c r="I561" i="49"/>
  <c r="J561" i="49" s="1"/>
  <c r="H563" i="49" l="1"/>
  <c r="K562" i="49"/>
  <c r="I562" i="49"/>
  <c r="J562" i="49" s="1"/>
  <c r="K563" i="49" l="1"/>
  <c r="H564" i="49"/>
  <c r="I563" i="49"/>
  <c r="J563" i="49" s="1"/>
  <c r="H565" i="49" l="1"/>
  <c r="K564" i="49"/>
  <c r="I564" i="49"/>
  <c r="J564" i="49" s="1"/>
  <c r="H566" i="49" l="1"/>
  <c r="K565" i="49"/>
  <c r="I565" i="49"/>
  <c r="J565" i="49" s="1"/>
  <c r="H567" i="49" l="1"/>
  <c r="K566" i="49"/>
  <c r="I566" i="49"/>
  <c r="J566" i="49" s="1"/>
  <c r="K567" i="49" l="1"/>
  <c r="H568" i="49"/>
  <c r="I567" i="49"/>
  <c r="J567" i="49" s="1"/>
  <c r="H569" i="49" l="1"/>
  <c r="K568" i="49"/>
  <c r="I568" i="49"/>
  <c r="J568" i="49" s="1"/>
  <c r="H570" i="49" l="1"/>
  <c r="K569" i="49"/>
  <c r="I569" i="49"/>
  <c r="J569" i="49" s="1"/>
  <c r="H571" i="49" l="1"/>
  <c r="K570" i="49"/>
  <c r="I570" i="49"/>
  <c r="J570" i="49" s="1"/>
  <c r="K571" i="49" l="1"/>
  <c r="H572" i="49"/>
  <c r="I571" i="49"/>
  <c r="J571" i="49" s="1"/>
  <c r="H573" i="49" l="1"/>
  <c r="K572" i="49"/>
  <c r="I572" i="49"/>
  <c r="J572" i="49" s="1"/>
  <c r="H574" i="49" l="1"/>
  <c r="K573" i="49"/>
  <c r="I573" i="49"/>
  <c r="J573" i="49" s="1"/>
  <c r="H575" i="49" l="1"/>
  <c r="K574" i="49"/>
  <c r="I574" i="49"/>
  <c r="J574" i="49" s="1"/>
  <c r="K575" i="49" l="1"/>
  <c r="H576" i="49"/>
  <c r="I575" i="49"/>
  <c r="J575" i="49" s="1"/>
  <c r="H577" i="49" l="1"/>
  <c r="K576" i="49"/>
  <c r="I576" i="49"/>
  <c r="J576" i="49" s="1"/>
  <c r="H578" i="49" l="1"/>
  <c r="K577" i="49"/>
  <c r="I577" i="49"/>
  <c r="J577" i="49" s="1"/>
  <c r="H579" i="49" l="1"/>
  <c r="K578" i="49"/>
  <c r="I578" i="49"/>
  <c r="J578" i="49" s="1"/>
  <c r="H580" i="49" l="1"/>
  <c r="K579" i="49"/>
  <c r="I579" i="49"/>
  <c r="J579" i="49" s="1"/>
  <c r="K580" i="49" l="1"/>
  <c r="H581" i="49"/>
  <c r="I580" i="49"/>
  <c r="J580" i="49" s="1"/>
  <c r="K581" i="49" l="1"/>
  <c r="H582" i="49"/>
  <c r="I581" i="49"/>
  <c r="J581" i="49" s="1"/>
  <c r="K582" i="49" l="1"/>
  <c r="H583" i="49"/>
  <c r="I582" i="49"/>
  <c r="J582" i="49" s="1"/>
  <c r="H584" i="49" l="1"/>
  <c r="K583" i="49"/>
  <c r="I583" i="49"/>
  <c r="J583" i="49" s="1"/>
  <c r="K584" i="49" l="1"/>
  <c r="H585" i="49"/>
  <c r="I584" i="49"/>
  <c r="J584" i="49" s="1"/>
  <c r="K585" i="49" l="1"/>
  <c r="H586" i="49"/>
  <c r="I585" i="49"/>
  <c r="J585" i="49" s="1"/>
  <c r="H587" i="49" l="1"/>
  <c r="K586" i="49"/>
  <c r="I586" i="49"/>
  <c r="J586" i="49" s="1"/>
  <c r="K587" i="49" l="1"/>
  <c r="H588" i="49"/>
  <c r="I587" i="49"/>
  <c r="J587" i="49" s="1"/>
  <c r="H589" i="49" l="1"/>
  <c r="K588" i="49"/>
  <c r="I588" i="49"/>
  <c r="J588" i="49" s="1"/>
  <c r="H590" i="49" l="1"/>
  <c r="K589" i="49"/>
  <c r="I589" i="49"/>
  <c r="J589" i="49" s="1"/>
  <c r="H591" i="49" l="1"/>
  <c r="K590" i="49"/>
  <c r="I590" i="49"/>
  <c r="J590" i="49" s="1"/>
  <c r="K591" i="49" l="1"/>
  <c r="H592" i="49"/>
  <c r="I591" i="49"/>
  <c r="J591" i="49" s="1"/>
  <c r="H593" i="49" l="1"/>
  <c r="K592" i="49"/>
  <c r="I592" i="49"/>
  <c r="J592" i="49" s="1"/>
  <c r="H594" i="49" l="1"/>
  <c r="K593" i="49"/>
  <c r="I593" i="49"/>
  <c r="J593" i="49" s="1"/>
  <c r="H595" i="49" l="1"/>
  <c r="K594" i="49"/>
  <c r="I594" i="49"/>
  <c r="J594" i="49" s="1"/>
  <c r="K595" i="49" l="1"/>
  <c r="H596" i="49"/>
  <c r="I595" i="49"/>
  <c r="J595" i="49" s="1"/>
  <c r="H597" i="49" l="1"/>
  <c r="K596" i="49"/>
  <c r="I596" i="49"/>
  <c r="J596" i="49" s="1"/>
  <c r="H598" i="49" l="1"/>
  <c r="K597" i="49"/>
  <c r="I597" i="49"/>
  <c r="J597" i="49" s="1"/>
  <c r="H599" i="49" l="1"/>
  <c r="K598" i="49"/>
  <c r="I598" i="49"/>
  <c r="J598" i="49" s="1"/>
  <c r="K599" i="49" l="1"/>
  <c r="H600" i="49"/>
  <c r="I599" i="49"/>
  <c r="J599" i="49" s="1"/>
  <c r="H601" i="49" l="1"/>
  <c r="K600" i="49"/>
  <c r="I600" i="49"/>
  <c r="J600" i="49" s="1"/>
  <c r="K601" i="49" l="1"/>
  <c r="H602" i="49"/>
  <c r="I601" i="49"/>
  <c r="J601" i="49" s="1"/>
  <c r="H603" i="49" l="1"/>
  <c r="K602" i="49"/>
  <c r="I602" i="49"/>
  <c r="J602" i="49" s="1"/>
  <c r="H604" i="49" l="1"/>
  <c r="K603" i="49"/>
  <c r="I603" i="49"/>
  <c r="J603" i="49" s="1"/>
  <c r="K604" i="49" l="1"/>
  <c r="H605" i="49"/>
  <c r="I604" i="49"/>
  <c r="J604" i="49" s="1"/>
  <c r="K605" i="49" l="1"/>
  <c r="H606" i="49"/>
  <c r="I605" i="49"/>
  <c r="J605" i="49" s="1"/>
  <c r="H607" i="49" l="1"/>
  <c r="K606" i="49"/>
  <c r="I606" i="49"/>
  <c r="J606" i="49" s="1"/>
  <c r="H608" i="49" l="1"/>
  <c r="K607" i="49"/>
  <c r="I607" i="49"/>
  <c r="J607" i="49" s="1"/>
  <c r="H609" i="49" l="1"/>
  <c r="K608" i="49"/>
  <c r="I608" i="49"/>
  <c r="J608" i="49" s="1"/>
  <c r="H610" i="49" l="1"/>
  <c r="K609" i="49"/>
  <c r="I609" i="49"/>
  <c r="J609" i="49" s="1"/>
  <c r="H611" i="49" l="1"/>
  <c r="K610" i="49"/>
  <c r="I610" i="49"/>
  <c r="J610" i="49" s="1"/>
  <c r="K611" i="49" l="1"/>
  <c r="H612" i="49"/>
  <c r="I611" i="49"/>
  <c r="J611" i="49" s="1"/>
  <c r="H613" i="49" l="1"/>
  <c r="K612" i="49"/>
  <c r="I612" i="49"/>
  <c r="J612" i="49" s="1"/>
  <c r="H614" i="49" l="1"/>
  <c r="K613" i="49"/>
  <c r="I613" i="49"/>
  <c r="J613" i="49" s="1"/>
  <c r="H615" i="49" l="1"/>
  <c r="K614" i="49"/>
  <c r="I614" i="49"/>
  <c r="J614" i="49" s="1"/>
  <c r="K615" i="49" l="1"/>
  <c r="H616" i="49"/>
  <c r="I615" i="49"/>
  <c r="J615" i="49" s="1"/>
  <c r="H617" i="49" l="1"/>
  <c r="K616" i="49"/>
  <c r="I616" i="49"/>
  <c r="J616" i="49" s="1"/>
  <c r="H618" i="49" l="1"/>
  <c r="K617" i="49"/>
  <c r="I617" i="49"/>
  <c r="J617" i="49" s="1"/>
  <c r="H619" i="49" l="1"/>
  <c r="K618" i="49"/>
  <c r="I618" i="49"/>
  <c r="J618" i="49" s="1"/>
  <c r="K619" i="49" l="1"/>
  <c r="H620" i="49"/>
  <c r="I619" i="49"/>
  <c r="J619" i="49" s="1"/>
  <c r="K620" i="49" l="1"/>
  <c r="H621" i="49"/>
  <c r="I620" i="49"/>
  <c r="J620" i="49" s="1"/>
  <c r="H622" i="49" l="1"/>
  <c r="K621" i="49"/>
  <c r="I621" i="49"/>
  <c r="J621" i="49" s="1"/>
  <c r="K622" i="49" l="1"/>
  <c r="H623" i="49"/>
  <c r="I622" i="49"/>
  <c r="J622" i="49" s="1"/>
  <c r="K623" i="49" l="1"/>
  <c r="H624" i="49"/>
  <c r="I623" i="49"/>
  <c r="J623" i="49" s="1"/>
  <c r="K624" i="49" l="1"/>
  <c r="H625" i="49"/>
  <c r="I624" i="49"/>
  <c r="J624" i="49" s="1"/>
  <c r="H626" i="49" l="1"/>
  <c r="K625" i="49"/>
  <c r="I625" i="49"/>
  <c r="J625" i="49" s="1"/>
  <c r="K626" i="49" l="1"/>
  <c r="H627" i="49"/>
  <c r="I626" i="49"/>
  <c r="J626" i="49" s="1"/>
  <c r="K627" i="49" l="1"/>
  <c r="H628" i="49"/>
  <c r="I627" i="49"/>
  <c r="J627" i="49" s="1"/>
  <c r="K628" i="49" l="1"/>
  <c r="H629" i="49"/>
  <c r="I628" i="49"/>
  <c r="J628" i="49" s="1"/>
  <c r="H630" i="49" l="1"/>
  <c r="K629" i="49"/>
  <c r="I629" i="49"/>
  <c r="J629" i="49" s="1"/>
  <c r="H631" i="49" l="1"/>
  <c r="K630" i="49"/>
  <c r="I630" i="49"/>
  <c r="J630" i="49" s="1"/>
  <c r="K631" i="49" l="1"/>
  <c r="H632" i="49"/>
  <c r="I631" i="49"/>
  <c r="J631" i="49" s="1"/>
  <c r="K632" i="49" l="1"/>
  <c r="H633" i="49"/>
  <c r="I632" i="49"/>
  <c r="J632" i="49" s="1"/>
  <c r="H634" i="49" l="1"/>
  <c r="K633" i="49"/>
  <c r="I633" i="49"/>
  <c r="J633" i="49" s="1"/>
  <c r="H635" i="49" l="1"/>
  <c r="K634" i="49"/>
  <c r="I634" i="49"/>
  <c r="J634" i="49" s="1"/>
  <c r="K635" i="49" l="1"/>
  <c r="H636" i="49"/>
  <c r="I635" i="49"/>
  <c r="J635" i="49" s="1"/>
  <c r="K636" i="49" l="1"/>
  <c r="H637" i="49"/>
  <c r="I636" i="49"/>
  <c r="J636" i="49" s="1"/>
  <c r="H638" i="49" l="1"/>
  <c r="K637" i="49"/>
  <c r="I637" i="49"/>
  <c r="J637" i="49" s="1"/>
  <c r="H639" i="49" l="1"/>
  <c r="K638" i="49"/>
  <c r="I638" i="49"/>
  <c r="J638" i="49" s="1"/>
  <c r="K639" i="49" l="1"/>
  <c r="H640" i="49"/>
  <c r="I639" i="49"/>
  <c r="J639" i="49" s="1"/>
  <c r="K640" i="49" l="1"/>
  <c r="H641" i="49"/>
  <c r="I640" i="49"/>
  <c r="J640" i="49" s="1"/>
  <c r="H642" i="49" l="1"/>
  <c r="K641" i="49"/>
  <c r="I641" i="49"/>
  <c r="J641" i="49" s="1"/>
  <c r="H643" i="49" l="1"/>
  <c r="K642" i="49"/>
  <c r="I642" i="49"/>
  <c r="J642" i="49" s="1"/>
  <c r="K643" i="49" l="1"/>
  <c r="H644" i="49"/>
  <c r="I643" i="49"/>
  <c r="J643" i="49" s="1"/>
  <c r="K644" i="49" l="1"/>
  <c r="H645" i="49"/>
  <c r="I644" i="49"/>
  <c r="J644" i="49" s="1"/>
  <c r="H646" i="49" l="1"/>
  <c r="K645" i="49"/>
  <c r="I645" i="49"/>
  <c r="J645" i="49" s="1"/>
  <c r="H647" i="49" l="1"/>
  <c r="K646" i="49"/>
  <c r="I646" i="49"/>
  <c r="J646" i="49" s="1"/>
  <c r="K647" i="49" l="1"/>
  <c r="H648" i="49"/>
  <c r="I647" i="49"/>
  <c r="J647" i="49" s="1"/>
  <c r="K648" i="49" l="1"/>
  <c r="H649" i="49"/>
  <c r="I648" i="49"/>
  <c r="J648" i="49" s="1"/>
  <c r="H650" i="49" l="1"/>
  <c r="K649" i="49"/>
  <c r="I649" i="49"/>
  <c r="J649" i="49" s="1"/>
  <c r="H651" i="49" l="1"/>
  <c r="K650" i="49"/>
  <c r="I650" i="49"/>
  <c r="J650" i="49" s="1"/>
  <c r="K651" i="49" l="1"/>
  <c r="H652" i="49"/>
  <c r="I651" i="49"/>
  <c r="J651" i="49" s="1"/>
  <c r="K652" i="49" l="1"/>
  <c r="H653" i="49"/>
  <c r="I652" i="49"/>
  <c r="J652" i="49" s="1"/>
  <c r="H654" i="49" l="1"/>
  <c r="K653" i="49"/>
  <c r="I653" i="49"/>
  <c r="J653" i="49" s="1"/>
  <c r="H655" i="49" l="1"/>
  <c r="K654" i="49"/>
  <c r="I654" i="49"/>
  <c r="J654" i="49" s="1"/>
  <c r="K655" i="49" l="1"/>
  <c r="H656" i="49"/>
  <c r="I655" i="49"/>
  <c r="J655" i="49" s="1"/>
  <c r="K656" i="49" l="1"/>
  <c r="H657" i="49"/>
  <c r="I656" i="49"/>
  <c r="J656" i="49" s="1"/>
  <c r="H658" i="49" l="1"/>
  <c r="K657" i="49"/>
  <c r="I657" i="49"/>
  <c r="J657" i="49" s="1"/>
  <c r="H659" i="49" l="1"/>
  <c r="K658" i="49"/>
  <c r="I658" i="49"/>
  <c r="J658" i="49" s="1"/>
  <c r="K659" i="49" l="1"/>
  <c r="H660" i="49"/>
  <c r="I659" i="49"/>
  <c r="J659" i="49" s="1"/>
  <c r="K660" i="49" l="1"/>
  <c r="H661" i="49"/>
  <c r="I660" i="49"/>
  <c r="J660" i="49" s="1"/>
  <c r="H662" i="49" l="1"/>
  <c r="K661" i="49"/>
  <c r="I661" i="49"/>
  <c r="J661" i="49" s="1"/>
  <c r="H663" i="49" l="1"/>
  <c r="K662" i="49"/>
  <c r="I662" i="49"/>
  <c r="J662" i="49" s="1"/>
  <c r="K663" i="49" l="1"/>
  <c r="H664" i="49"/>
  <c r="I663" i="49"/>
  <c r="J663" i="49" s="1"/>
  <c r="K664" i="49" l="1"/>
  <c r="H665" i="49"/>
  <c r="I664" i="49"/>
  <c r="J664" i="49" s="1"/>
  <c r="H666" i="49" l="1"/>
  <c r="K665" i="49"/>
  <c r="I665" i="49"/>
  <c r="J665" i="49" s="1"/>
  <c r="H667" i="49" l="1"/>
  <c r="K666" i="49"/>
  <c r="I666" i="49"/>
  <c r="J666" i="49" s="1"/>
  <c r="K667" i="49" l="1"/>
  <c r="H668" i="49"/>
  <c r="I667" i="49"/>
  <c r="J667" i="49" s="1"/>
  <c r="K668" i="49" l="1"/>
  <c r="H669" i="49"/>
  <c r="I668" i="49"/>
  <c r="J668" i="49" s="1"/>
  <c r="H670" i="49" l="1"/>
  <c r="K669" i="49"/>
  <c r="I669" i="49"/>
  <c r="J669" i="49" s="1"/>
  <c r="H671" i="49" l="1"/>
  <c r="K670" i="49"/>
  <c r="I670" i="49"/>
  <c r="J670" i="49" s="1"/>
  <c r="K671" i="49" l="1"/>
  <c r="H672" i="49"/>
  <c r="I671" i="49"/>
  <c r="J671" i="49" s="1"/>
  <c r="K672" i="49" l="1"/>
  <c r="H673" i="49"/>
  <c r="I672" i="49"/>
  <c r="J672" i="49" s="1"/>
  <c r="K673" i="49" l="1"/>
  <c r="H674" i="49"/>
  <c r="I673" i="49"/>
  <c r="J673" i="49" s="1"/>
  <c r="K674" i="49" l="1"/>
  <c r="H675" i="49"/>
  <c r="I674" i="49"/>
  <c r="J674" i="49" s="1"/>
  <c r="H676" i="49" l="1"/>
  <c r="K675" i="49"/>
  <c r="I675" i="49"/>
  <c r="J675" i="49" s="1"/>
  <c r="H677" i="49" l="1"/>
  <c r="K676" i="49"/>
  <c r="I676" i="49"/>
  <c r="J676" i="49" s="1"/>
  <c r="K677" i="49" l="1"/>
  <c r="H678" i="49"/>
  <c r="I677" i="49"/>
  <c r="J677" i="49" s="1"/>
  <c r="K678" i="49" l="1"/>
  <c r="H679" i="49"/>
  <c r="I678" i="49"/>
  <c r="J678" i="49" s="1"/>
  <c r="H680" i="49" l="1"/>
  <c r="K679" i="49"/>
  <c r="I679" i="49"/>
  <c r="J679" i="49" s="1"/>
  <c r="K680" i="49" l="1"/>
  <c r="H681" i="49"/>
  <c r="I680" i="49"/>
  <c r="J680" i="49" s="1"/>
  <c r="H682" i="49" l="1"/>
  <c r="K681" i="49"/>
  <c r="I681" i="49"/>
  <c r="J681" i="49" s="1"/>
  <c r="H683" i="49" l="1"/>
  <c r="K682" i="49"/>
  <c r="I682" i="49"/>
  <c r="J682" i="49" s="1"/>
  <c r="K683" i="49" l="1"/>
  <c r="H684" i="49"/>
  <c r="I683" i="49"/>
  <c r="J683" i="49" s="1"/>
  <c r="K684" i="49" l="1"/>
  <c r="H685" i="49"/>
  <c r="I684" i="49"/>
  <c r="J684" i="49" s="1"/>
  <c r="H686" i="49" l="1"/>
  <c r="K685" i="49"/>
  <c r="I685" i="49"/>
  <c r="J685" i="49" s="1"/>
  <c r="H687" i="49" l="1"/>
  <c r="K686" i="49"/>
  <c r="I686" i="49"/>
  <c r="J686" i="49" s="1"/>
  <c r="K687" i="49" l="1"/>
  <c r="H688" i="49"/>
  <c r="I687" i="49"/>
  <c r="J687" i="49" s="1"/>
  <c r="K688" i="49" l="1"/>
  <c r="H689" i="49"/>
  <c r="I688" i="49"/>
  <c r="J688" i="49" s="1"/>
  <c r="H690" i="49" l="1"/>
  <c r="K689" i="49"/>
  <c r="I689" i="49"/>
  <c r="J689" i="49" s="1"/>
  <c r="H691" i="49" l="1"/>
  <c r="K690" i="49"/>
  <c r="I690" i="49"/>
  <c r="J690" i="49" s="1"/>
  <c r="K691" i="49" l="1"/>
  <c r="H692" i="49"/>
  <c r="I691" i="49"/>
  <c r="J691" i="49" s="1"/>
  <c r="H693" i="49" l="1"/>
  <c r="K692" i="49"/>
  <c r="I692" i="49"/>
  <c r="J692" i="49" s="1"/>
  <c r="H694" i="49" l="1"/>
  <c r="K693" i="49"/>
  <c r="I693" i="49"/>
  <c r="J693" i="49" s="1"/>
  <c r="K694" i="49" l="1"/>
  <c r="H695" i="49"/>
  <c r="I694" i="49"/>
  <c r="J694" i="49" s="1"/>
  <c r="K695" i="49" l="1"/>
  <c r="H696" i="49"/>
  <c r="I695" i="49"/>
  <c r="J695" i="49" s="1"/>
  <c r="K696" i="49" l="1"/>
  <c r="H697" i="49"/>
  <c r="I696" i="49"/>
  <c r="J696" i="49" s="1"/>
  <c r="H698" i="49" l="1"/>
  <c r="K697" i="49"/>
  <c r="I697" i="49"/>
  <c r="J697" i="49" s="1"/>
  <c r="H699" i="49" l="1"/>
  <c r="K698" i="49"/>
  <c r="I698" i="49"/>
  <c r="J698" i="49" s="1"/>
  <c r="K699" i="49" l="1"/>
  <c r="H700" i="49"/>
  <c r="I699" i="49"/>
  <c r="J699" i="49" s="1"/>
  <c r="H701" i="49" l="1"/>
  <c r="K700" i="49"/>
  <c r="I700" i="49"/>
  <c r="J700" i="49" s="1"/>
  <c r="K701" i="49" l="1"/>
  <c r="H702" i="49"/>
  <c r="I701" i="49"/>
  <c r="J701" i="49" s="1"/>
  <c r="H703" i="49" l="1"/>
  <c r="K702" i="49"/>
  <c r="I702" i="49"/>
  <c r="J702" i="49" s="1"/>
  <c r="H704" i="49" l="1"/>
  <c r="K703" i="49"/>
  <c r="I703" i="49"/>
  <c r="J703" i="49" s="1"/>
  <c r="K704" i="49" l="1"/>
  <c r="H705" i="49"/>
  <c r="I704" i="49"/>
  <c r="J704" i="49" s="1"/>
  <c r="H706" i="49" l="1"/>
  <c r="K705" i="49"/>
  <c r="I705" i="49"/>
  <c r="J705" i="49" s="1"/>
  <c r="H707" i="49" l="1"/>
  <c r="K706" i="49"/>
  <c r="I706" i="49"/>
  <c r="J706" i="49" s="1"/>
  <c r="K707" i="49" l="1"/>
  <c r="H708" i="49"/>
  <c r="I707" i="49"/>
  <c r="J707" i="49" s="1"/>
  <c r="K708" i="49" l="1"/>
  <c r="H709" i="49"/>
  <c r="I708" i="49"/>
  <c r="J708" i="49" s="1"/>
  <c r="H710" i="49" l="1"/>
  <c r="K709" i="49"/>
  <c r="I709" i="49"/>
  <c r="J709" i="49" s="1"/>
  <c r="H711" i="49" l="1"/>
  <c r="K710" i="49"/>
  <c r="I710" i="49"/>
  <c r="J710" i="49" s="1"/>
  <c r="K711" i="49" l="1"/>
  <c r="H712" i="49"/>
  <c r="I711" i="49"/>
  <c r="J711" i="49" s="1"/>
  <c r="H713" i="49" l="1"/>
  <c r="K712" i="49"/>
  <c r="I712" i="49"/>
  <c r="J712" i="49" s="1"/>
  <c r="K713" i="49" l="1"/>
  <c r="H714" i="49"/>
  <c r="I713" i="49"/>
  <c r="J713" i="49" s="1"/>
  <c r="H715" i="49" l="1"/>
  <c r="K714" i="49"/>
  <c r="I714" i="49"/>
  <c r="J714" i="49" s="1"/>
  <c r="H716" i="49" l="1"/>
  <c r="K715" i="49"/>
  <c r="I715" i="49"/>
  <c r="J715" i="49" s="1"/>
  <c r="H717" i="49" l="1"/>
  <c r="K716" i="49"/>
  <c r="I716" i="49"/>
  <c r="J716" i="49" s="1"/>
  <c r="K717" i="49" l="1"/>
  <c r="H718" i="49"/>
  <c r="I717" i="49"/>
  <c r="J717" i="49" s="1"/>
  <c r="K718" i="49" l="1"/>
  <c r="H719" i="49"/>
  <c r="I718" i="49"/>
  <c r="J718" i="49" s="1"/>
  <c r="H720" i="49" l="1"/>
  <c r="K719" i="49"/>
  <c r="I719" i="49"/>
  <c r="J719" i="49" s="1"/>
  <c r="H721" i="49" l="1"/>
  <c r="K720" i="49"/>
  <c r="I720" i="49"/>
  <c r="J720" i="49" s="1"/>
  <c r="H722" i="49" l="1"/>
  <c r="K721" i="49"/>
  <c r="I721" i="49"/>
  <c r="J721" i="49" s="1"/>
  <c r="K722" i="49" l="1"/>
  <c r="H723" i="49"/>
  <c r="I722" i="49"/>
  <c r="J722" i="49" s="1"/>
  <c r="K723" i="49" l="1"/>
  <c r="H724" i="49"/>
  <c r="I723" i="49"/>
  <c r="J723" i="49" s="1"/>
  <c r="K724" i="49" l="1"/>
  <c r="H725" i="49"/>
  <c r="I724" i="49"/>
  <c r="J724" i="49" s="1"/>
  <c r="H726" i="49" l="1"/>
  <c r="K725" i="49"/>
  <c r="I725" i="49"/>
  <c r="J725" i="49" s="1"/>
  <c r="K726" i="49" l="1"/>
  <c r="H727" i="49"/>
  <c r="I726" i="49"/>
  <c r="J726" i="49" s="1"/>
  <c r="K727" i="49" l="1"/>
  <c r="H728" i="49"/>
  <c r="I727" i="49"/>
  <c r="J727" i="49" s="1"/>
  <c r="K728" i="49" l="1"/>
  <c r="H729" i="49"/>
  <c r="I728" i="49"/>
  <c r="J728" i="49" s="1"/>
  <c r="H730" i="49" l="1"/>
  <c r="K729" i="49"/>
  <c r="I729" i="49"/>
  <c r="J729" i="49" s="1"/>
  <c r="K730" i="49" l="1"/>
  <c r="H731" i="49"/>
  <c r="I730" i="49"/>
  <c r="J730" i="49" s="1"/>
  <c r="K731" i="49" l="1"/>
  <c r="H732" i="49"/>
  <c r="I731" i="49"/>
  <c r="J731" i="49" s="1"/>
  <c r="K732" i="49" l="1"/>
  <c r="H733" i="49"/>
  <c r="I732" i="49"/>
  <c r="J732" i="49" s="1"/>
  <c r="H734" i="49" l="1"/>
  <c r="K733" i="49"/>
  <c r="I733" i="49"/>
  <c r="J733" i="49" s="1"/>
  <c r="K734" i="49" l="1"/>
  <c r="H735" i="49"/>
  <c r="I734" i="49"/>
  <c r="J734" i="49" s="1"/>
  <c r="K735" i="49" l="1"/>
  <c r="H736" i="49"/>
  <c r="I735" i="49"/>
  <c r="J735" i="49" s="1"/>
  <c r="K736" i="49" l="1"/>
  <c r="H737" i="49"/>
  <c r="I736" i="49"/>
  <c r="J736" i="49" s="1"/>
  <c r="H738" i="49" l="1"/>
  <c r="K737" i="49"/>
  <c r="I737" i="49"/>
  <c r="J737" i="49" s="1"/>
  <c r="H739" i="49" l="1"/>
  <c r="K738" i="49"/>
  <c r="I738" i="49"/>
  <c r="J738" i="49" s="1"/>
  <c r="H740" i="49" l="1"/>
  <c r="K739" i="49"/>
  <c r="I739" i="49"/>
  <c r="J739" i="49" s="1"/>
  <c r="K740" i="49" l="1"/>
  <c r="H741" i="49"/>
  <c r="I740" i="49"/>
  <c r="J740" i="49" s="1"/>
  <c r="K741" i="49" l="1"/>
  <c r="H742" i="49"/>
  <c r="I741" i="49"/>
  <c r="J741" i="49" s="1"/>
  <c r="H743" i="49" l="1"/>
  <c r="K742" i="49"/>
  <c r="I742" i="49"/>
  <c r="J742" i="49" s="1"/>
  <c r="H744" i="49" l="1"/>
  <c r="K743" i="49"/>
  <c r="I743" i="49"/>
  <c r="J743" i="49" s="1"/>
  <c r="K744" i="49" l="1"/>
  <c r="H745" i="49"/>
  <c r="I744" i="49"/>
  <c r="J744" i="49" s="1"/>
  <c r="K745" i="49" l="1"/>
  <c r="H746" i="49"/>
  <c r="I745" i="49"/>
  <c r="J745" i="49" s="1"/>
  <c r="H747" i="49" l="1"/>
  <c r="K746" i="49"/>
  <c r="I746" i="49"/>
  <c r="J746" i="49" s="1"/>
  <c r="H748" i="49" l="1"/>
  <c r="K747" i="49"/>
  <c r="I747" i="49"/>
  <c r="J747" i="49" s="1"/>
  <c r="K748" i="49" l="1"/>
  <c r="H749" i="49"/>
  <c r="I748" i="49"/>
  <c r="J748" i="49" s="1"/>
  <c r="K749" i="49" l="1"/>
  <c r="H750" i="49"/>
  <c r="I749" i="49"/>
  <c r="J749" i="49" s="1"/>
  <c r="H751" i="49" l="1"/>
  <c r="K750" i="49"/>
  <c r="I750" i="49"/>
  <c r="J750" i="49" s="1"/>
  <c r="H752" i="49" l="1"/>
  <c r="K751" i="49"/>
  <c r="I751" i="49"/>
  <c r="J751" i="49" s="1"/>
  <c r="K752" i="49" l="1"/>
  <c r="H753" i="49"/>
  <c r="I752" i="49"/>
  <c r="J752" i="49" s="1"/>
  <c r="K753" i="49" l="1"/>
  <c r="H754" i="49"/>
  <c r="I753" i="49"/>
  <c r="J753" i="49" s="1"/>
  <c r="H755" i="49" l="1"/>
  <c r="K754" i="49"/>
  <c r="I754" i="49"/>
  <c r="J754" i="49" s="1"/>
  <c r="H756" i="49" l="1"/>
  <c r="K755" i="49"/>
  <c r="I755" i="49"/>
  <c r="J755" i="49" s="1"/>
  <c r="K756" i="49" l="1"/>
  <c r="H757" i="49"/>
  <c r="I756" i="49"/>
  <c r="J756" i="49" s="1"/>
  <c r="K757" i="49" l="1"/>
  <c r="H758" i="49"/>
  <c r="I757" i="49"/>
  <c r="J757" i="49" s="1"/>
  <c r="H759" i="49" l="1"/>
  <c r="K758" i="49"/>
  <c r="I758" i="49"/>
  <c r="J758" i="49" s="1"/>
  <c r="H760" i="49" l="1"/>
  <c r="K759" i="49"/>
  <c r="I759" i="49"/>
  <c r="J759" i="49" s="1"/>
  <c r="K760" i="49" l="1"/>
  <c r="H761" i="49"/>
  <c r="I760" i="49"/>
  <c r="J760" i="49" s="1"/>
  <c r="K761" i="49" l="1"/>
  <c r="H762" i="49"/>
  <c r="I761" i="49"/>
  <c r="J761" i="49" s="1"/>
  <c r="H763" i="49" l="1"/>
  <c r="K762" i="49"/>
  <c r="I762" i="49"/>
  <c r="J762" i="49" s="1"/>
  <c r="H764" i="49" l="1"/>
  <c r="K763" i="49"/>
  <c r="I763" i="49"/>
  <c r="J763" i="49" s="1"/>
  <c r="K764" i="49" l="1"/>
  <c r="H765" i="49"/>
  <c r="I764" i="49"/>
  <c r="J764" i="49" s="1"/>
  <c r="K765" i="49" l="1"/>
  <c r="H766" i="49"/>
  <c r="I765" i="49"/>
  <c r="J765" i="49" s="1"/>
  <c r="H767" i="49" l="1"/>
  <c r="K766" i="49"/>
  <c r="I766" i="49"/>
  <c r="J766" i="49" s="1"/>
  <c r="H768" i="49" l="1"/>
  <c r="K767" i="49"/>
  <c r="I767" i="49"/>
  <c r="J767" i="49" s="1"/>
  <c r="K768" i="49" l="1"/>
  <c r="H769" i="49"/>
  <c r="I768" i="49"/>
  <c r="J768" i="49" s="1"/>
  <c r="K769" i="49" l="1"/>
  <c r="H770" i="49"/>
  <c r="I769" i="49"/>
  <c r="J769" i="49" s="1"/>
  <c r="H771" i="49" l="1"/>
  <c r="K770" i="49"/>
  <c r="I770" i="49"/>
  <c r="J770" i="49" s="1"/>
  <c r="H772" i="49" l="1"/>
  <c r="K771" i="49"/>
  <c r="I771" i="49"/>
  <c r="J771" i="49" s="1"/>
  <c r="K772" i="49" l="1"/>
  <c r="H773" i="49"/>
  <c r="I772" i="49"/>
  <c r="J772" i="49" s="1"/>
  <c r="K773" i="49" l="1"/>
  <c r="H774" i="49"/>
  <c r="I773" i="49"/>
  <c r="J773" i="49" s="1"/>
  <c r="H775" i="49" l="1"/>
  <c r="K774" i="49"/>
  <c r="I774" i="49"/>
  <c r="J774" i="49" s="1"/>
  <c r="H776" i="49" l="1"/>
  <c r="K775" i="49"/>
  <c r="I775" i="49"/>
  <c r="J775" i="49" s="1"/>
  <c r="K776" i="49" l="1"/>
  <c r="H777" i="49"/>
  <c r="I776" i="49"/>
  <c r="J776" i="49" s="1"/>
  <c r="K777" i="49" l="1"/>
  <c r="H778" i="49"/>
  <c r="I777" i="49"/>
  <c r="J777" i="49" s="1"/>
  <c r="H779" i="49" l="1"/>
  <c r="K778" i="49"/>
  <c r="I778" i="49"/>
  <c r="J778" i="49" s="1"/>
  <c r="H780" i="49" l="1"/>
  <c r="K779" i="49"/>
  <c r="I779" i="49"/>
  <c r="J779" i="49" s="1"/>
  <c r="K780" i="49" l="1"/>
  <c r="H781" i="49"/>
  <c r="I780" i="49"/>
  <c r="J780" i="49" s="1"/>
  <c r="K781" i="49" l="1"/>
  <c r="H782" i="49"/>
  <c r="I781" i="49"/>
  <c r="J781" i="49" s="1"/>
  <c r="H783" i="49" l="1"/>
  <c r="K782" i="49"/>
  <c r="I782" i="49"/>
  <c r="J782" i="49" s="1"/>
  <c r="H784" i="49" l="1"/>
  <c r="K783" i="49"/>
  <c r="I783" i="49"/>
  <c r="J783" i="49" s="1"/>
  <c r="K784" i="49" l="1"/>
  <c r="H785" i="49"/>
  <c r="I784" i="49"/>
  <c r="J784" i="49" s="1"/>
  <c r="K785" i="49" l="1"/>
  <c r="H786" i="49"/>
  <c r="I785" i="49"/>
  <c r="J785" i="49" s="1"/>
  <c r="H787" i="49" l="1"/>
  <c r="K786" i="49"/>
  <c r="I786" i="49"/>
  <c r="J786" i="49" s="1"/>
  <c r="H788" i="49" l="1"/>
  <c r="K787" i="49"/>
  <c r="I787" i="49"/>
  <c r="J787" i="49" s="1"/>
  <c r="K788" i="49" l="1"/>
  <c r="H789" i="49"/>
  <c r="I788" i="49"/>
  <c r="J788" i="49" s="1"/>
  <c r="K789" i="49" l="1"/>
  <c r="H790" i="49"/>
  <c r="I789" i="49"/>
  <c r="J789" i="49" s="1"/>
  <c r="H791" i="49" l="1"/>
  <c r="K790" i="49"/>
  <c r="I790" i="49"/>
  <c r="J790" i="49" s="1"/>
  <c r="H792" i="49" l="1"/>
  <c r="K791" i="49"/>
  <c r="I791" i="49"/>
  <c r="J791" i="49" s="1"/>
  <c r="K792" i="49" l="1"/>
  <c r="H793" i="49"/>
  <c r="I792" i="49"/>
  <c r="J792" i="49" s="1"/>
  <c r="K793" i="49" l="1"/>
  <c r="H794" i="49"/>
  <c r="I793" i="49"/>
  <c r="J793" i="49" s="1"/>
  <c r="H795" i="49" l="1"/>
  <c r="K794" i="49"/>
  <c r="I794" i="49"/>
  <c r="J794" i="49" s="1"/>
  <c r="H796" i="49" l="1"/>
  <c r="K795" i="49"/>
  <c r="I795" i="49"/>
  <c r="J795" i="49" s="1"/>
  <c r="K796" i="49" l="1"/>
  <c r="H797" i="49"/>
  <c r="I796" i="49"/>
  <c r="J796" i="49" s="1"/>
  <c r="K797" i="49" l="1"/>
  <c r="H798" i="49"/>
  <c r="I797" i="49"/>
  <c r="J797" i="49" s="1"/>
  <c r="H799" i="49" l="1"/>
  <c r="K798" i="49"/>
  <c r="I798" i="49"/>
  <c r="J798" i="49" s="1"/>
  <c r="H800" i="49" l="1"/>
  <c r="K799" i="49"/>
  <c r="I799" i="49"/>
  <c r="J799" i="49" s="1"/>
  <c r="K800" i="49" l="1"/>
  <c r="H801" i="49"/>
  <c r="I800" i="49"/>
  <c r="J800" i="49" s="1"/>
  <c r="K801" i="49" l="1"/>
  <c r="H802" i="49"/>
  <c r="I801" i="49"/>
  <c r="J801" i="49" s="1"/>
  <c r="H803" i="49" l="1"/>
  <c r="K802" i="49"/>
  <c r="I802" i="49"/>
  <c r="J802" i="49" s="1"/>
  <c r="H804" i="49" l="1"/>
  <c r="K803" i="49"/>
  <c r="I803" i="49"/>
  <c r="J803" i="49" s="1"/>
  <c r="K804" i="49" l="1"/>
  <c r="H805" i="49"/>
  <c r="I804" i="49"/>
  <c r="J804" i="49" s="1"/>
  <c r="K805" i="49" l="1"/>
  <c r="H806" i="49"/>
  <c r="I805" i="49"/>
  <c r="J805" i="49" s="1"/>
  <c r="H807" i="49" l="1"/>
  <c r="K806" i="49"/>
  <c r="I806" i="49"/>
  <c r="J806" i="49" s="1"/>
  <c r="H808" i="49" l="1"/>
  <c r="K807" i="49"/>
  <c r="I807" i="49"/>
  <c r="J807" i="49" s="1"/>
  <c r="K808" i="49" l="1"/>
  <c r="H809" i="49"/>
  <c r="I808" i="49"/>
  <c r="J808" i="49" s="1"/>
  <c r="K809" i="49" l="1"/>
  <c r="H810" i="49"/>
  <c r="I809" i="49"/>
  <c r="J809" i="49" s="1"/>
  <c r="H811" i="49" l="1"/>
  <c r="K810" i="49"/>
  <c r="I810" i="49"/>
  <c r="J810" i="49" s="1"/>
  <c r="H812" i="49" l="1"/>
  <c r="K811" i="49"/>
  <c r="I811" i="49"/>
  <c r="J811" i="49" s="1"/>
  <c r="K812" i="49" l="1"/>
  <c r="H813" i="49"/>
  <c r="I812" i="49"/>
  <c r="J812" i="49" s="1"/>
  <c r="K813" i="49" l="1"/>
  <c r="H814" i="49"/>
  <c r="I813" i="49"/>
  <c r="J813" i="49" s="1"/>
  <c r="H815" i="49" l="1"/>
  <c r="K814" i="49"/>
  <c r="I814" i="49"/>
  <c r="J814" i="49" s="1"/>
  <c r="H816" i="49" l="1"/>
  <c r="K815" i="49"/>
  <c r="I815" i="49"/>
  <c r="J815" i="49" s="1"/>
  <c r="K816" i="49" l="1"/>
  <c r="H817" i="49"/>
  <c r="I816" i="49"/>
  <c r="J816" i="49" s="1"/>
  <c r="K817" i="49" l="1"/>
  <c r="H818" i="49"/>
  <c r="I817" i="49"/>
  <c r="J817" i="49" s="1"/>
  <c r="H819" i="49" l="1"/>
  <c r="K818" i="49"/>
  <c r="I818" i="49"/>
  <c r="J818" i="49" s="1"/>
  <c r="H820" i="49" l="1"/>
  <c r="K819" i="49"/>
  <c r="I819" i="49"/>
  <c r="J819" i="49" s="1"/>
  <c r="K820" i="49" l="1"/>
  <c r="H821" i="49"/>
  <c r="I820" i="49"/>
  <c r="J820" i="49" s="1"/>
  <c r="K821" i="49" l="1"/>
  <c r="H822" i="49"/>
  <c r="I821" i="49"/>
  <c r="J821" i="49" s="1"/>
  <c r="H823" i="49" l="1"/>
  <c r="K822" i="49"/>
  <c r="I822" i="49"/>
  <c r="J822" i="49" s="1"/>
  <c r="H824" i="49" l="1"/>
  <c r="K823" i="49"/>
  <c r="I823" i="49"/>
  <c r="J823" i="49" s="1"/>
  <c r="K824" i="49" l="1"/>
  <c r="H825" i="49"/>
  <c r="I824" i="49"/>
  <c r="J824" i="49" s="1"/>
  <c r="K825" i="49" l="1"/>
  <c r="H826" i="49"/>
  <c r="I825" i="49"/>
  <c r="J825" i="49" s="1"/>
  <c r="K826" i="49" l="1"/>
  <c r="H827" i="49"/>
  <c r="I826" i="49"/>
  <c r="J826" i="49" s="1"/>
  <c r="H828" i="49" l="1"/>
  <c r="K827" i="49"/>
  <c r="I827" i="49"/>
  <c r="J827" i="49" s="1"/>
  <c r="K828" i="49" l="1"/>
  <c r="H829" i="49"/>
  <c r="I828" i="49"/>
  <c r="J828" i="49" s="1"/>
  <c r="K829" i="49" l="1"/>
  <c r="H830" i="49"/>
  <c r="I829" i="49"/>
  <c r="J829" i="49" s="1"/>
  <c r="H831" i="49" l="1"/>
  <c r="K830" i="49"/>
  <c r="I830" i="49"/>
  <c r="J830" i="49" s="1"/>
  <c r="H832" i="49" l="1"/>
  <c r="K831" i="49"/>
  <c r="I831" i="49"/>
  <c r="J831" i="49" s="1"/>
  <c r="K832" i="49" l="1"/>
  <c r="H833" i="49"/>
  <c r="I832" i="49"/>
  <c r="J832" i="49" s="1"/>
  <c r="K833" i="49" l="1"/>
  <c r="H834" i="49"/>
  <c r="I833" i="49"/>
  <c r="J833" i="49" s="1"/>
  <c r="H835" i="49" l="1"/>
  <c r="K834" i="49"/>
  <c r="I834" i="49"/>
  <c r="J834" i="49" s="1"/>
  <c r="H836" i="49" l="1"/>
  <c r="K835" i="49"/>
  <c r="I835" i="49"/>
  <c r="J835" i="49" s="1"/>
  <c r="K836" i="49" l="1"/>
  <c r="H837" i="49"/>
  <c r="I836" i="49"/>
  <c r="J836" i="49" s="1"/>
  <c r="K837" i="49" l="1"/>
  <c r="H838" i="49"/>
  <c r="I837" i="49"/>
  <c r="J837" i="49" s="1"/>
  <c r="H839" i="49" l="1"/>
  <c r="K838" i="49"/>
  <c r="I838" i="49"/>
  <c r="J838" i="49" s="1"/>
  <c r="H840" i="49" l="1"/>
  <c r="K839" i="49"/>
  <c r="I839" i="49"/>
  <c r="J839" i="49" s="1"/>
  <c r="K840" i="49" l="1"/>
  <c r="H841" i="49"/>
  <c r="I840" i="49"/>
  <c r="J840" i="49" s="1"/>
  <c r="K841" i="49" l="1"/>
  <c r="H842" i="49"/>
  <c r="I841" i="49"/>
  <c r="J841" i="49" s="1"/>
  <c r="H843" i="49" l="1"/>
  <c r="K842" i="49"/>
  <c r="I842" i="49"/>
  <c r="J842" i="49" s="1"/>
  <c r="H844" i="49" l="1"/>
  <c r="K843" i="49"/>
  <c r="I843" i="49"/>
  <c r="J843" i="49" s="1"/>
  <c r="K844" i="49" l="1"/>
  <c r="H845" i="49"/>
  <c r="I844" i="49"/>
  <c r="J844" i="49" s="1"/>
  <c r="K845" i="49" l="1"/>
  <c r="H846" i="49"/>
  <c r="I845" i="49"/>
  <c r="J845" i="49" s="1"/>
  <c r="H847" i="49" l="1"/>
  <c r="K846" i="49"/>
  <c r="I846" i="49"/>
  <c r="J846" i="49" s="1"/>
  <c r="H848" i="49" l="1"/>
  <c r="K847" i="49"/>
  <c r="I847" i="49"/>
  <c r="J847" i="49" s="1"/>
  <c r="K848" i="49" l="1"/>
  <c r="H849" i="49"/>
  <c r="I848" i="49"/>
  <c r="J848" i="49" s="1"/>
  <c r="K849" i="49" l="1"/>
  <c r="H850" i="49"/>
  <c r="I849" i="49"/>
  <c r="J849" i="49" s="1"/>
  <c r="H851" i="49" l="1"/>
  <c r="K850" i="49"/>
  <c r="I850" i="49"/>
  <c r="J850" i="49" s="1"/>
  <c r="H852" i="49" l="1"/>
  <c r="K851" i="49"/>
  <c r="I851" i="49"/>
  <c r="J851" i="49" s="1"/>
  <c r="K852" i="49" l="1"/>
  <c r="H853" i="49"/>
  <c r="I852" i="49"/>
  <c r="J852" i="49" s="1"/>
  <c r="K853" i="49" l="1"/>
  <c r="H854" i="49"/>
  <c r="I853" i="49"/>
  <c r="J853" i="49" s="1"/>
  <c r="H855" i="49" l="1"/>
  <c r="K854" i="49"/>
  <c r="I854" i="49"/>
  <c r="J854" i="49" s="1"/>
  <c r="H856" i="49" l="1"/>
  <c r="K855" i="49"/>
  <c r="I855" i="49"/>
  <c r="J855" i="49" s="1"/>
  <c r="K856" i="49" l="1"/>
  <c r="H857" i="49"/>
  <c r="I856" i="49"/>
  <c r="J856" i="49" s="1"/>
  <c r="K857" i="49" l="1"/>
  <c r="H858" i="49"/>
  <c r="I857" i="49"/>
  <c r="J857" i="49" s="1"/>
  <c r="H859" i="49" l="1"/>
  <c r="K858" i="49"/>
  <c r="I858" i="49"/>
  <c r="J858" i="49" s="1"/>
  <c r="H860" i="49" l="1"/>
  <c r="K859" i="49"/>
  <c r="I859" i="49"/>
  <c r="J859" i="49" s="1"/>
  <c r="K860" i="49" l="1"/>
  <c r="H861" i="49"/>
  <c r="I860" i="49"/>
  <c r="J860" i="49" s="1"/>
  <c r="K861" i="49" l="1"/>
  <c r="H862" i="49"/>
  <c r="I861" i="49"/>
  <c r="J861" i="49" s="1"/>
  <c r="H863" i="49" l="1"/>
  <c r="K862" i="49"/>
  <c r="I862" i="49"/>
  <c r="J862" i="49" s="1"/>
  <c r="H864" i="49" l="1"/>
  <c r="K863" i="49"/>
  <c r="I863" i="49"/>
  <c r="J863" i="49" s="1"/>
  <c r="K864" i="49" l="1"/>
  <c r="H865" i="49"/>
  <c r="I864" i="49"/>
  <c r="J864" i="49" s="1"/>
  <c r="K865" i="49" l="1"/>
  <c r="H866" i="49"/>
  <c r="I865" i="49"/>
  <c r="J865" i="49" s="1"/>
  <c r="H867" i="49" l="1"/>
  <c r="K866" i="49"/>
  <c r="I866" i="49"/>
  <c r="J866" i="49" s="1"/>
  <c r="H868" i="49" l="1"/>
  <c r="K867" i="49"/>
  <c r="I867" i="49"/>
  <c r="J867" i="49" s="1"/>
  <c r="K868" i="49" l="1"/>
  <c r="H869" i="49"/>
  <c r="I868" i="49"/>
  <c r="J868" i="49" s="1"/>
  <c r="K869" i="49" l="1"/>
  <c r="H870" i="49"/>
  <c r="I869" i="49"/>
  <c r="J869" i="49" s="1"/>
  <c r="H871" i="49" l="1"/>
  <c r="K870" i="49"/>
  <c r="I870" i="49"/>
  <c r="J870" i="49" s="1"/>
  <c r="H872" i="49" l="1"/>
  <c r="K871" i="49"/>
  <c r="I871" i="49"/>
  <c r="J871" i="49" s="1"/>
  <c r="K872" i="49" l="1"/>
  <c r="H873" i="49"/>
  <c r="I872" i="49"/>
  <c r="J872" i="49" s="1"/>
  <c r="K873" i="49" l="1"/>
  <c r="H874" i="49"/>
  <c r="I873" i="49"/>
  <c r="J873" i="49" s="1"/>
  <c r="H875" i="49" l="1"/>
  <c r="K874" i="49"/>
  <c r="I874" i="49"/>
  <c r="J874" i="49" s="1"/>
  <c r="H876" i="49" l="1"/>
  <c r="K875" i="49"/>
  <c r="I875" i="49"/>
  <c r="J875" i="49" s="1"/>
  <c r="K876" i="49" l="1"/>
  <c r="H877" i="49"/>
  <c r="I876" i="49"/>
  <c r="J876" i="49" s="1"/>
  <c r="K877" i="49" l="1"/>
  <c r="H878" i="49"/>
  <c r="I877" i="49"/>
  <c r="J877" i="49" s="1"/>
  <c r="H879" i="49" l="1"/>
  <c r="K878" i="49"/>
  <c r="I878" i="49"/>
  <c r="J878" i="49" s="1"/>
  <c r="H880" i="49" l="1"/>
  <c r="K879" i="49"/>
  <c r="I879" i="49"/>
  <c r="J879" i="49" s="1"/>
  <c r="K880" i="49" l="1"/>
  <c r="H881" i="49"/>
  <c r="I880" i="49"/>
  <c r="J880" i="49" s="1"/>
  <c r="K881" i="49" l="1"/>
  <c r="H882" i="49"/>
  <c r="I881" i="49"/>
  <c r="J881" i="49" s="1"/>
  <c r="H883" i="49" l="1"/>
  <c r="K882" i="49"/>
  <c r="I882" i="49"/>
  <c r="J882" i="49" s="1"/>
  <c r="H884" i="49" l="1"/>
  <c r="K883" i="49"/>
  <c r="I883" i="49"/>
  <c r="J883" i="49" s="1"/>
  <c r="K884" i="49" l="1"/>
  <c r="H885" i="49"/>
  <c r="I884" i="49"/>
  <c r="J884" i="49" s="1"/>
  <c r="K885" i="49" l="1"/>
  <c r="H886" i="49"/>
  <c r="I885" i="49"/>
  <c r="J885" i="49" s="1"/>
  <c r="H887" i="49" l="1"/>
  <c r="K886" i="49"/>
  <c r="I886" i="49"/>
  <c r="J886" i="49" s="1"/>
  <c r="H888" i="49" l="1"/>
  <c r="K887" i="49"/>
  <c r="I887" i="49"/>
  <c r="J887" i="49" s="1"/>
  <c r="K888" i="49" l="1"/>
  <c r="H889" i="49"/>
  <c r="I888" i="49"/>
  <c r="J888" i="49" s="1"/>
  <c r="K889" i="49" l="1"/>
  <c r="H890" i="49"/>
  <c r="I889" i="49"/>
  <c r="J889" i="49" s="1"/>
  <c r="H891" i="49" l="1"/>
  <c r="K890" i="49"/>
  <c r="I890" i="49"/>
  <c r="J890" i="49" s="1"/>
  <c r="H892" i="49" l="1"/>
  <c r="K891" i="49"/>
  <c r="I891" i="49"/>
  <c r="J891" i="49" s="1"/>
  <c r="K892" i="49" l="1"/>
  <c r="H893" i="49"/>
  <c r="I892" i="49"/>
  <c r="J892" i="49" s="1"/>
  <c r="K893" i="49" l="1"/>
  <c r="H894" i="49"/>
  <c r="I893" i="49"/>
  <c r="J893" i="49" s="1"/>
  <c r="H895" i="49" l="1"/>
  <c r="K894" i="49"/>
  <c r="I894" i="49"/>
  <c r="J894" i="49" s="1"/>
  <c r="H896" i="49" l="1"/>
  <c r="K895" i="49"/>
  <c r="I895" i="49"/>
  <c r="J895" i="49" s="1"/>
  <c r="K896" i="49" l="1"/>
  <c r="H897" i="49"/>
  <c r="I896" i="49"/>
  <c r="J896" i="49" s="1"/>
  <c r="K897" i="49" l="1"/>
  <c r="H898" i="49"/>
  <c r="I897" i="49"/>
  <c r="J897" i="49" s="1"/>
  <c r="H899" i="49" l="1"/>
  <c r="K898" i="49"/>
  <c r="I898" i="49"/>
  <c r="J898" i="49" s="1"/>
  <c r="H900" i="49" l="1"/>
  <c r="K899" i="49"/>
  <c r="I899" i="49"/>
  <c r="J899" i="49" s="1"/>
  <c r="K900" i="49" l="1"/>
  <c r="H901" i="49"/>
  <c r="I900" i="49"/>
  <c r="J900" i="49" s="1"/>
  <c r="K901" i="49" l="1"/>
  <c r="H902" i="49"/>
  <c r="I901" i="49"/>
  <c r="J901" i="49" s="1"/>
  <c r="H903" i="49" l="1"/>
  <c r="K902" i="49"/>
  <c r="I902" i="49"/>
  <c r="J902" i="49" s="1"/>
  <c r="H904" i="49" l="1"/>
  <c r="K903" i="49"/>
  <c r="I903" i="49"/>
  <c r="J903" i="49" s="1"/>
  <c r="K904" i="49" l="1"/>
  <c r="H905" i="49"/>
  <c r="I904" i="49"/>
  <c r="J904" i="49" s="1"/>
  <c r="K905" i="49" l="1"/>
  <c r="H906" i="49"/>
  <c r="I905" i="49"/>
  <c r="J905" i="49" s="1"/>
  <c r="H907" i="49" l="1"/>
  <c r="K906" i="49"/>
  <c r="I906" i="49"/>
  <c r="J906" i="49" s="1"/>
  <c r="H908" i="49" l="1"/>
  <c r="K907" i="49"/>
  <c r="I907" i="49"/>
  <c r="J907" i="49" s="1"/>
  <c r="K908" i="49" l="1"/>
  <c r="H909" i="49"/>
  <c r="I908" i="49"/>
  <c r="J908" i="49" s="1"/>
  <c r="K909" i="49" l="1"/>
  <c r="H910" i="49"/>
  <c r="I909" i="49"/>
  <c r="J909" i="49" s="1"/>
  <c r="H911" i="49" l="1"/>
  <c r="K910" i="49"/>
  <c r="I910" i="49"/>
  <c r="J910" i="49" s="1"/>
  <c r="H912" i="49" l="1"/>
  <c r="K911" i="49"/>
  <c r="I911" i="49"/>
  <c r="J911" i="49" s="1"/>
  <c r="K912" i="49" l="1"/>
  <c r="H913" i="49"/>
  <c r="I912" i="49"/>
  <c r="J912" i="49" s="1"/>
  <c r="K913" i="49" l="1"/>
  <c r="H914" i="49"/>
  <c r="I913" i="49"/>
  <c r="J913" i="49" s="1"/>
  <c r="H915" i="49" l="1"/>
  <c r="K914" i="49"/>
  <c r="I914" i="49"/>
  <c r="J914" i="49" s="1"/>
  <c r="H916" i="49" l="1"/>
  <c r="K915" i="49"/>
  <c r="I915" i="49"/>
  <c r="J915" i="49" s="1"/>
  <c r="K916" i="49" l="1"/>
  <c r="H917" i="49"/>
  <c r="I916" i="49"/>
  <c r="J916" i="49" s="1"/>
  <c r="K917" i="49" l="1"/>
  <c r="H918" i="49"/>
  <c r="I917" i="49"/>
  <c r="J917" i="49" s="1"/>
  <c r="H919" i="49" l="1"/>
  <c r="K918" i="49"/>
  <c r="I918" i="49"/>
  <c r="J918" i="49" s="1"/>
  <c r="H920" i="49" l="1"/>
  <c r="K919" i="49"/>
  <c r="I919" i="49"/>
  <c r="J919" i="49" s="1"/>
  <c r="K920" i="49" l="1"/>
  <c r="H921" i="49"/>
  <c r="I920" i="49"/>
  <c r="J920" i="49" s="1"/>
  <c r="K921" i="49" l="1"/>
  <c r="H922" i="49"/>
  <c r="I921" i="49"/>
  <c r="J921" i="49" s="1"/>
  <c r="H923" i="49" l="1"/>
  <c r="K922" i="49"/>
  <c r="I922" i="49"/>
  <c r="J922" i="49" s="1"/>
  <c r="H924" i="49" l="1"/>
  <c r="K923" i="49"/>
  <c r="I923" i="49"/>
  <c r="J923" i="49" s="1"/>
  <c r="H925" i="49" l="1"/>
  <c r="K924" i="49"/>
  <c r="I924" i="49"/>
  <c r="J924" i="49" s="1"/>
  <c r="K925" i="49" l="1"/>
  <c r="H926" i="49"/>
  <c r="I925" i="49"/>
  <c r="J925" i="49" s="1"/>
  <c r="H927" i="49" l="1"/>
  <c r="K926" i="49"/>
  <c r="I926" i="49"/>
  <c r="J926" i="49" s="1"/>
  <c r="H928" i="49" l="1"/>
  <c r="K927" i="49"/>
  <c r="I927" i="49"/>
  <c r="J927" i="49" s="1"/>
  <c r="H929" i="49" l="1"/>
  <c r="K928" i="49"/>
  <c r="I928" i="49"/>
  <c r="J928" i="49" s="1"/>
  <c r="K929" i="49" l="1"/>
  <c r="H930" i="49"/>
  <c r="I929" i="49"/>
  <c r="J929" i="49" s="1"/>
  <c r="H931" i="49" l="1"/>
  <c r="K930" i="49"/>
  <c r="I930" i="49"/>
  <c r="J930" i="49" s="1"/>
  <c r="K931" i="49" l="1"/>
  <c r="H932" i="49"/>
  <c r="I931" i="49"/>
  <c r="J931" i="49" s="1"/>
  <c r="K932" i="49" l="1"/>
  <c r="H933" i="49"/>
  <c r="I932" i="49"/>
  <c r="J932" i="49" s="1"/>
  <c r="K933" i="49" l="1"/>
  <c r="H934" i="49"/>
  <c r="I933" i="49"/>
  <c r="J933" i="49" s="1"/>
  <c r="H935" i="49" l="1"/>
  <c r="K934" i="49"/>
  <c r="I934" i="49"/>
  <c r="J934" i="49" s="1"/>
  <c r="K935" i="49" l="1"/>
  <c r="H936" i="49"/>
  <c r="I935" i="49"/>
  <c r="J935" i="49" s="1"/>
  <c r="K936" i="49" l="1"/>
  <c r="H937" i="49"/>
  <c r="I936" i="49"/>
  <c r="J936" i="49" s="1"/>
  <c r="H938" i="49" l="1"/>
  <c r="K937" i="49"/>
  <c r="I937" i="49"/>
  <c r="J937" i="49" s="1"/>
  <c r="H939" i="49" l="1"/>
  <c r="K938" i="49"/>
  <c r="I938" i="49"/>
  <c r="J938" i="49" s="1"/>
  <c r="K939" i="49" l="1"/>
  <c r="H940" i="49"/>
  <c r="I939" i="49"/>
  <c r="J939" i="49" s="1"/>
  <c r="K940" i="49" l="1"/>
  <c r="H941" i="49"/>
  <c r="I940" i="49"/>
  <c r="J940" i="49" s="1"/>
  <c r="H942" i="49" l="1"/>
  <c r="K941" i="49"/>
  <c r="I941" i="49"/>
  <c r="J941" i="49" s="1"/>
  <c r="H943" i="49" l="1"/>
  <c r="K942" i="49"/>
  <c r="I942" i="49"/>
  <c r="J942" i="49" s="1"/>
  <c r="K943" i="49" l="1"/>
  <c r="H944" i="49"/>
  <c r="I943" i="49"/>
  <c r="J943" i="49" s="1"/>
  <c r="K944" i="49" l="1"/>
  <c r="H945" i="49"/>
  <c r="I944" i="49"/>
  <c r="J944" i="49" s="1"/>
  <c r="H946" i="49" l="1"/>
  <c r="K945" i="49"/>
  <c r="I945" i="49"/>
  <c r="J945" i="49" s="1"/>
  <c r="H947" i="49" l="1"/>
  <c r="K946" i="49"/>
  <c r="I946" i="49"/>
  <c r="J946" i="49" s="1"/>
  <c r="K947" i="49" l="1"/>
  <c r="H948" i="49"/>
  <c r="I947" i="49"/>
  <c r="J947" i="49" s="1"/>
  <c r="K948" i="49" l="1"/>
  <c r="H949" i="49"/>
  <c r="I948" i="49"/>
  <c r="J948" i="49" s="1"/>
  <c r="H950" i="49" l="1"/>
  <c r="K949" i="49"/>
  <c r="I949" i="49"/>
  <c r="J949" i="49" s="1"/>
  <c r="H951" i="49" l="1"/>
  <c r="K950" i="49"/>
  <c r="I950" i="49"/>
  <c r="J950" i="49" s="1"/>
  <c r="K951" i="49" l="1"/>
  <c r="H952" i="49"/>
  <c r="I951" i="49"/>
  <c r="J951" i="49" s="1"/>
  <c r="K952" i="49" l="1"/>
  <c r="H953" i="49"/>
  <c r="I952" i="49"/>
  <c r="J952" i="49" s="1"/>
  <c r="H954" i="49" l="1"/>
  <c r="K953" i="49"/>
  <c r="I953" i="49"/>
  <c r="J953" i="49" s="1"/>
  <c r="H955" i="49" l="1"/>
  <c r="K954" i="49"/>
  <c r="I954" i="49"/>
  <c r="J954" i="49" s="1"/>
  <c r="K955" i="49" l="1"/>
  <c r="H956" i="49"/>
  <c r="I955" i="49"/>
  <c r="J955" i="49" s="1"/>
  <c r="K956" i="49" l="1"/>
  <c r="H957" i="49"/>
  <c r="I956" i="49"/>
  <c r="J956" i="49" s="1"/>
  <c r="H958" i="49" l="1"/>
  <c r="K957" i="49"/>
  <c r="I957" i="49"/>
  <c r="J957" i="49" s="1"/>
  <c r="H959" i="49" l="1"/>
  <c r="K958" i="49"/>
  <c r="I958" i="49"/>
  <c r="J958" i="49" s="1"/>
  <c r="K959" i="49" l="1"/>
  <c r="H960" i="49"/>
  <c r="I959" i="49"/>
  <c r="J959" i="49" s="1"/>
  <c r="K960" i="49" l="1"/>
  <c r="H961" i="49"/>
  <c r="I960" i="49"/>
  <c r="J960" i="49" s="1"/>
  <c r="H962" i="49" l="1"/>
  <c r="K961" i="49"/>
  <c r="I961" i="49"/>
  <c r="J961" i="49" s="1"/>
  <c r="H963" i="49" l="1"/>
  <c r="K962" i="49"/>
  <c r="I962" i="49"/>
  <c r="J962" i="49" s="1"/>
  <c r="K963" i="49" l="1"/>
  <c r="H964" i="49"/>
  <c r="I963" i="49"/>
  <c r="J963" i="49" s="1"/>
  <c r="K964" i="49" l="1"/>
  <c r="H965" i="49"/>
  <c r="I964" i="49"/>
  <c r="J964" i="49" s="1"/>
  <c r="H966" i="49" l="1"/>
  <c r="K965" i="49"/>
  <c r="I965" i="49"/>
  <c r="J965" i="49" s="1"/>
  <c r="H967" i="49" l="1"/>
  <c r="K966" i="49"/>
  <c r="I966" i="49"/>
  <c r="J966" i="49" s="1"/>
  <c r="H968" i="49" l="1"/>
  <c r="K967" i="49"/>
  <c r="I967" i="49"/>
  <c r="J967" i="49" s="1"/>
  <c r="K968" i="49" l="1"/>
  <c r="H969" i="49"/>
  <c r="I968" i="49"/>
  <c r="J968" i="49" s="1"/>
  <c r="K969" i="49" l="1"/>
  <c r="H970" i="49"/>
  <c r="I969" i="49"/>
  <c r="J969" i="49" s="1"/>
  <c r="H971" i="49" l="1"/>
  <c r="K970" i="49"/>
  <c r="I970" i="49"/>
  <c r="J970" i="49" s="1"/>
  <c r="H972" i="49" l="1"/>
  <c r="K971" i="49"/>
  <c r="I971" i="49"/>
  <c r="J971" i="49" s="1"/>
  <c r="H973" i="49" l="1"/>
  <c r="K972" i="49"/>
  <c r="I972" i="49"/>
  <c r="J972" i="49" s="1"/>
  <c r="K973" i="49" l="1"/>
  <c r="H974" i="49"/>
  <c r="I973" i="49"/>
  <c r="J973" i="49" s="1"/>
  <c r="H975" i="49" l="1"/>
  <c r="K974" i="49"/>
  <c r="I974" i="49"/>
  <c r="J974" i="49" s="1"/>
  <c r="H976" i="49" l="1"/>
  <c r="K975" i="49"/>
  <c r="I975" i="49"/>
  <c r="J975" i="49" s="1"/>
  <c r="K976" i="49" l="1"/>
  <c r="H977" i="49"/>
  <c r="I976" i="49"/>
  <c r="J976" i="49" s="1"/>
  <c r="K977" i="49" l="1"/>
  <c r="H978" i="49"/>
  <c r="I977" i="49"/>
  <c r="J977" i="49" s="1"/>
  <c r="H979" i="49" l="1"/>
  <c r="K978" i="49"/>
  <c r="I978" i="49"/>
  <c r="J978" i="49" s="1"/>
  <c r="H980" i="49" l="1"/>
  <c r="K979" i="49"/>
  <c r="I979" i="49"/>
  <c r="J979" i="49" s="1"/>
  <c r="K980" i="49" l="1"/>
  <c r="H981" i="49"/>
  <c r="I980" i="49"/>
  <c r="J980" i="49" s="1"/>
  <c r="K981" i="49" l="1"/>
  <c r="H982" i="49"/>
  <c r="I981" i="49"/>
  <c r="J981" i="49" s="1"/>
  <c r="H983" i="49" l="1"/>
  <c r="K982" i="49"/>
  <c r="I982" i="49"/>
  <c r="J982" i="49" s="1"/>
  <c r="H984" i="49" l="1"/>
  <c r="K983" i="49"/>
  <c r="I983" i="49"/>
  <c r="J983" i="49" s="1"/>
  <c r="K984" i="49" l="1"/>
  <c r="H985" i="49"/>
  <c r="I984" i="49"/>
  <c r="J984" i="49" s="1"/>
  <c r="H986" i="49" l="1"/>
  <c r="K985" i="49"/>
  <c r="I985" i="49"/>
  <c r="J985" i="49" s="1"/>
  <c r="H987" i="49" l="1"/>
  <c r="K986" i="49"/>
  <c r="I986" i="49"/>
  <c r="J986" i="49" s="1"/>
  <c r="H988" i="49" l="1"/>
  <c r="K987" i="49"/>
  <c r="I987" i="49"/>
  <c r="J987" i="49" s="1"/>
  <c r="K988" i="49" l="1"/>
  <c r="H989" i="49"/>
  <c r="I988" i="49"/>
  <c r="J988" i="49" s="1"/>
  <c r="K989" i="49" l="1"/>
  <c r="H990" i="49"/>
  <c r="I989" i="49"/>
  <c r="J989" i="49" s="1"/>
  <c r="H991" i="49" l="1"/>
  <c r="K990" i="49"/>
  <c r="I990" i="49"/>
  <c r="J990" i="49" s="1"/>
  <c r="H992" i="49" l="1"/>
  <c r="K991" i="49"/>
  <c r="I991" i="49"/>
  <c r="J991" i="49" s="1"/>
  <c r="K992" i="49" l="1"/>
  <c r="H993" i="49"/>
  <c r="I992" i="49"/>
  <c r="J992" i="49" s="1"/>
  <c r="K993" i="49" l="1"/>
  <c r="H994" i="49"/>
  <c r="I993" i="49"/>
  <c r="J993" i="49" s="1"/>
  <c r="K994" i="49" l="1"/>
  <c r="H995" i="49"/>
  <c r="I994" i="49"/>
  <c r="J994" i="49" s="1"/>
  <c r="H996" i="49" l="1"/>
  <c r="K995" i="49"/>
  <c r="I995" i="49"/>
  <c r="J995" i="49" s="1"/>
  <c r="K996" i="49" l="1"/>
  <c r="H997" i="49"/>
  <c r="I996" i="49"/>
  <c r="J996" i="49" s="1"/>
  <c r="K997" i="49" l="1"/>
  <c r="H998" i="49"/>
  <c r="I997" i="49"/>
  <c r="J997" i="49" s="1"/>
  <c r="H999" i="49" l="1"/>
  <c r="K998" i="49"/>
  <c r="I998" i="49"/>
  <c r="J998" i="49" s="1"/>
  <c r="H1000" i="49" l="1"/>
  <c r="K999" i="49"/>
  <c r="I999" i="49"/>
  <c r="J999" i="49" s="1"/>
  <c r="K1000" i="49" l="1"/>
  <c r="H1001" i="49"/>
  <c r="I1000" i="49"/>
  <c r="J1000" i="49" s="1"/>
  <c r="K1001" i="49" l="1"/>
  <c r="H1002" i="49"/>
  <c r="I1001" i="49"/>
  <c r="J1001" i="49" s="1"/>
  <c r="H1003" i="49" l="1"/>
  <c r="K1002" i="49"/>
  <c r="I1002" i="49"/>
  <c r="J1002" i="49" s="1"/>
  <c r="H1004" i="49" l="1"/>
  <c r="K1003" i="49"/>
  <c r="I1003" i="49"/>
  <c r="J1003" i="49" s="1"/>
  <c r="H1005" i="49" l="1"/>
  <c r="K1004" i="49"/>
  <c r="I1004" i="49"/>
  <c r="J1004" i="49" s="1"/>
  <c r="K1005" i="49" l="1"/>
  <c r="H1006" i="49"/>
  <c r="I1005" i="49"/>
  <c r="J1005" i="49" s="1"/>
  <c r="H1007" i="49" l="1"/>
  <c r="K1006" i="49"/>
  <c r="I1006" i="49"/>
  <c r="J1006" i="49" s="1"/>
  <c r="H1008" i="49" l="1"/>
  <c r="K1007" i="49"/>
  <c r="I1007" i="49"/>
  <c r="J1007" i="49" s="1"/>
  <c r="K1008" i="49" l="1"/>
  <c r="H1009" i="49"/>
  <c r="I1008" i="49"/>
  <c r="J1008" i="49" s="1"/>
  <c r="K1009" i="49" l="1"/>
  <c r="H1010" i="49"/>
  <c r="I1009" i="49"/>
  <c r="J1009" i="49" s="1"/>
  <c r="H1011" i="49" l="1"/>
  <c r="K1010" i="49"/>
  <c r="I1010" i="49"/>
  <c r="J1010" i="49" s="1"/>
  <c r="H1012" i="49" l="1"/>
  <c r="K1011" i="49"/>
  <c r="I1011" i="49"/>
  <c r="J1011" i="49" s="1"/>
  <c r="H1013" i="49" l="1"/>
  <c r="K1012" i="49"/>
  <c r="I1012" i="49"/>
  <c r="J1012" i="49" s="1"/>
  <c r="K1013" i="49" l="1"/>
  <c r="H1014" i="49"/>
  <c r="I1013" i="49"/>
  <c r="J1013" i="49" s="1"/>
  <c r="H1015" i="49" l="1"/>
  <c r="K1014" i="49"/>
  <c r="I1014" i="49"/>
  <c r="J1014" i="49" s="1"/>
  <c r="H1016" i="49" l="1"/>
  <c r="K1015" i="49"/>
  <c r="I1015" i="49"/>
  <c r="J1015" i="49" s="1"/>
  <c r="K1016" i="49" l="1"/>
  <c r="H1017" i="49"/>
  <c r="I1016" i="49"/>
  <c r="J1016" i="49" s="1"/>
  <c r="K1017" i="49" l="1"/>
  <c r="H1018" i="49"/>
  <c r="I1017" i="49"/>
  <c r="J1017" i="49" s="1"/>
  <c r="H1019" i="49" l="1"/>
  <c r="K1018" i="49"/>
  <c r="I1018" i="49"/>
  <c r="J1018" i="49" s="1"/>
  <c r="H1020" i="49" l="1"/>
  <c r="K1019" i="49"/>
  <c r="I1019" i="49"/>
  <c r="J1019" i="49" s="1"/>
  <c r="K1020" i="49" l="1"/>
  <c r="H1021" i="49"/>
  <c r="I1020" i="49"/>
  <c r="J1020" i="49" s="1"/>
  <c r="K1021" i="49" l="1"/>
  <c r="H1022" i="49"/>
  <c r="I1021" i="49"/>
  <c r="J1021" i="49" s="1"/>
  <c r="H1023" i="49" l="1"/>
  <c r="K1022" i="49"/>
  <c r="I1022" i="49"/>
  <c r="J1022" i="49" s="1"/>
  <c r="H1024" i="49" l="1"/>
  <c r="K1023" i="49"/>
  <c r="I1023" i="49"/>
  <c r="J1023" i="49" s="1"/>
  <c r="K1024" i="49" l="1"/>
  <c r="H1025" i="49"/>
  <c r="I1024" i="49"/>
  <c r="J1024" i="49" s="1"/>
  <c r="K1025" i="49" l="1"/>
  <c r="H1026" i="49"/>
  <c r="I1025" i="49"/>
  <c r="J1025" i="49" s="1"/>
  <c r="H1027" i="49" l="1"/>
  <c r="K1026" i="49"/>
  <c r="I1026" i="49"/>
  <c r="J1026" i="49" s="1"/>
  <c r="H1028" i="49" l="1"/>
  <c r="K1027" i="49"/>
  <c r="I1027" i="49"/>
  <c r="J1027" i="49" s="1"/>
  <c r="K1028" i="49" l="1"/>
  <c r="H1029" i="49"/>
  <c r="I1028" i="49"/>
  <c r="J1028" i="49" s="1"/>
  <c r="K1029" i="49" l="1"/>
  <c r="H1030" i="49"/>
  <c r="I1029" i="49"/>
  <c r="J1029" i="49" s="1"/>
  <c r="H1031" i="49" l="1"/>
  <c r="K1030" i="49"/>
  <c r="I1030" i="49"/>
  <c r="J1030" i="49" s="1"/>
  <c r="H1032" i="49" l="1"/>
  <c r="K1031" i="49"/>
  <c r="I1031" i="49"/>
  <c r="J1031" i="49" s="1"/>
  <c r="K1032" i="49" l="1"/>
  <c r="H1033" i="49"/>
  <c r="I1032" i="49"/>
  <c r="J1032" i="49" s="1"/>
  <c r="K1033" i="49" l="1"/>
  <c r="H1034" i="49"/>
  <c r="I1033" i="49"/>
  <c r="J1033" i="49" s="1"/>
  <c r="H1035" i="49" l="1"/>
  <c r="K1034" i="49"/>
  <c r="I1034" i="49"/>
  <c r="J1034" i="49" s="1"/>
  <c r="H1036" i="49" l="1"/>
  <c r="K1035" i="49"/>
  <c r="I1035" i="49"/>
  <c r="J1035" i="49" s="1"/>
  <c r="H1037" i="49" l="1"/>
  <c r="K1036" i="49"/>
  <c r="I1036" i="49"/>
  <c r="J1036" i="49" s="1"/>
  <c r="K1037" i="49" l="1"/>
  <c r="H1038" i="49"/>
  <c r="I1037" i="49"/>
  <c r="J1037" i="49" s="1"/>
  <c r="K1038" i="49" l="1"/>
  <c r="H1039" i="49"/>
  <c r="I1038" i="49"/>
  <c r="J1038" i="49" s="1"/>
  <c r="K1039" i="49" l="1"/>
  <c r="H1040" i="49"/>
  <c r="I1039" i="49"/>
  <c r="J1039" i="49" s="1"/>
  <c r="H1041" i="49" l="1"/>
  <c r="K1040" i="49"/>
  <c r="I1040" i="49"/>
  <c r="J1040" i="49" s="1"/>
  <c r="K1041" i="49" l="1"/>
  <c r="H1042" i="49"/>
  <c r="I1041" i="49"/>
  <c r="J1041" i="49" s="1"/>
  <c r="K1042" i="49" l="1"/>
  <c r="H1043" i="49"/>
  <c r="I1042" i="49"/>
  <c r="J1042" i="49" s="1"/>
  <c r="K1043" i="49" l="1"/>
  <c r="H1044" i="49"/>
  <c r="I1043" i="49"/>
  <c r="J1043" i="49" s="1"/>
  <c r="H1045" i="49" l="1"/>
  <c r="K1044" i="49"/>
  <c r="I1044" i="49"/>
  <c r="J1044" i="49" s="1"/>
  <c r="K1045" i="49" l="1"/>
  <c r="H1046" i="49"/>
  <c r="I1045" i="49"/>
  <c r="J1045" i="49" s="1"/>
  <c r="K1046" i="49" l="1"/>
  <c r="H1047" i="49"/>
  <c r="I1046" i="49"/>
  <c r="J1046" i="49" s="1"/>
  <c r="K1047" i="49" l="1"/>
  <c r="H1048" i="49"/>
  <c r="I1047" i="49"/>
  <c r="J1047" i="49" s="1"/>
  <c r="H1049" i="49" l="1"/>
  <c r="K1048" i="49"/>
  <c r="I1048" i="49"/>
  <c r="J1048" i="49" s="1"/>
  <c r="K1049" i="49" l="1"/>
  <c r="H1050" i="49"/>
  <c r="I1049" i="49"/>
  <c r="J1049" i="49" s="1"/>
  <c r="K1050" i="49" l="1"/>
  <c r="H1051" i="49"/>
  <c r="I1050" i="49"/>
  <c r="J1050" i="49" s="1"/>
  <c r="K1051" i="49" l="1"/>
  <c r="H1052" i="49"/>
  <c r="I1051" i="49"/>
  <c r="J1051" i="49" s="1"/>
  <c r="H1053" i="49" l="1"/>
  <c r="K1052" i="49"/>
  <c r="I1052" i="49"/>
  <c r="J1052" i="49" s="1"/>
  <c r="K1053" i="49" l="1"/>
  <c r="H1054" i="49"/>
  <c r="I1053" i="49"/>
  <c r="J1053" i="49" s="1"/>
  <c r="K1054" i="49" l="1"/>
  <c r="H1055" i="49"/>
  <c r="I1054" i="49"/>
  <c r="J1054" i="49" s="1"/>
  <c r="K1055" i="49" l="1"/>
  <c r="H1056" i="49"/>
  <c r="I1055" i="49"/>
  <c r="J1055" i="49" s="1"/>
  <c r="H1057" i="49" l="1"/>
  <c r="K1056" i="49"/>
  <c r="I1056" i="49"/>
  <c r="J1056" i="49" s="1"/>
  <c r="K1057" i="49" l="1"/>
  <c r="H1058" i="49"/>
  <c r="I1057" i="49"/>
  <c r="J1057" i="49" s="1"/>
  <c r="K1058" i="49" l="1"/>
  <c r="H1059" i="49"/>
  <c r="I1058" i="49"/>
  <c r="J1058" i="49" s="1"/>
  <c r="K1059" i="49" l="1"/>
  <c r="H1060" i="49"/>
  <c r="I1059" i="49"/>
  <c r="J1059" i="49" s="1"/>
  <c r="H1061" i="49" l="1"/>
  <c r="K1060" i="49"/>
  <c r="I1060" i="49"/>
  <c r="J1060" i="49" s="1"/>
  <c r="H1062" i="49" l="1"/>
  <c r="K1061" i="49"/>
  <c r="I1061" i="49"/>
  <c r="J1061" i="49" s="1"/>
  <c r="K1062" i="49" l="1"/>
  <c r="H1063" i="49"/>
  <c r="I1062" i="49"/>
  <c r="J1062" i="49" s="1"/>
  <c r="K1063" i="49" l="1"/>
  <c r="H1064" i="49"/>
  <c r="I1063" i="49"/>
  <c r="J1063" i="49" s="1"/>
  <c r="H1065" i="49" l="1"/>
  <c r="K1064" i="49"/>
  <c r="I1064" i="49"/>
  <c r="J1064" i="49" s="1"/>
  <c r="H1066" i="49" l="1"/>
  <c r="K1065" i="49"/>
  <c r="I1065" i="49"/>
  <c r="J1065" i="49" s="1"/>
  <c r="K1066" i="49" l="1"/>
  <c r="H1067" i="49"/>
  <c r="I1066" i="49"/>
  <c r="J1066" i="49" s="1"/>
  <c r="K1067" i="49" l="1"/>
  <c r="H1068" i="49"/>
  <c r="I1067" i="49"/>
  <c r="J1067" i="49" s="1"/>
  <c r="H1069" i="49" l="1"/>
  <c r="H1070" i="49" s="1"/>
  <c r="K1068" i="49"/>
  <c r="I1068" i="49"/>
  <c r="J1068" i="49" s="1"/>
  <c r="K1070" i="49" l="1"/>
  <c r="H1071" i="49"/>
  <c r="I1070" i="49"/>
  <c r="J1070" i="49" s="1"/>
  <c r="K1069" i="49"/>
  <c r="I1069" i="49"/>
  <c r="J1069" i="49" s="1"/>
  <c r="K1071" i="49" l="1"/>
  <c r="H1072" i="49"/>
  <c r="I1071" i="49"/>
  <c r="J1071" i="49" s="1"/>
  <c r="O10" i="49"/>
  <c r="H1073" i="49" l="1"/>
  <c r="K1072" i="49"/>
  <c r="I1072" i="49"/>
  <c r="J1072" i="49" s="1"/>
  <c r="K1073" i="49" l="1"/>
  <c r="H1074" i="49"/>
  <c r="I1073" i="49"/>
  <c r="J1073" i="49" s="1"/>
  <c r="K1074" i="49" l="1"/>
  <c r="H1075" i="49"/>
  <c r="I1074" i="49"/>
  <c r="J1074" i="49" s="1"/>
  <c r="K1075" i="49" l="1"/>
  <c r="H1076" i="49"/>
  <c r="I1075" i="49"/>
  <c r="J1075" i="49" s="1"/>
  <c r="K1076" i="49" l="1"/>
  <c r="H1077" i="49"/>
  <c r="I1076" i="49"/>
  <c r="J1076" i="49" s="1"/>
  <c r="K1077" i="49" l="1"/>
  <c r="H1078" i="49"/>
  <c r="I1077" i="49"/>
  <c r="J1077" i="49" s="1"/>
  <c r="K1078" i="49" l="1"/>
  <c r="H1079" i="49"/>
  <c r="I1078" i="49"/>
  <c r="J1078" i="49" s="1"/>
  <c r="K1079" i="49" l="1"/>
  <c r="H1080" i="49"/>
  <c r="I1079" i="49"/>
  <c r="J1079" i="49" s="1"/>
  <c r="K1080" i="49" l="1"/>
  <c r="H1081" i="49"/>
  <c r="I1080" i="49"/>
  <c r="J1080" i="49" s="1"/>
  <c r="K1081" i="49" l="1"/>
  <c r="H1082" i="49"/>
  <c r="I1081" i="49"/>
  <c r="J1081" i="49" s="1"/>
  <c r="K1082" i="49" l="1"/>
  <c r="H1083" i="49"/>
  <c r="I1082" i="49"/>
  <c r="J1082" i="49" s="1"/>
  <c r="K1083" i="49" l="1"/>
  <c r="H1084" i="49"/>
  <c r="I1083" i="49"/>
  <c r="J1083" i="49" s="1"/>
  <c r="K1084" i="49" l="1"/>
  <c r="H1085" i="49"/>
  <c r="I1084" i="49"/>
  <c r="J1084" i="49" s="1"/>
  <c r="H1086" i="49" l="1"/>
  <c r="K1085" i="49"/>
  <c r="I1085" i="49"/>
  <c r="J1085" i="49" s="1"/>
  <c r="K1086" i="49" l="1"/>
  <c r="H1087" i="49"/>
  <c r="I1086" i="49"/>
  <c r="J1086" i="49" s="1"/>
  <c r="H1088" i="49" l="1"/>
  <c r="K1087" i="49"/>
  <c r="I1087" i="49"/>
  <c r="J1087" i="49" s="1"/>
  <c r="K1088" i="49" l="1"/>
  <c r="H1089" i="49"/>
  <c r="I1088" i="49"/>
  <c r="J1088" i="49" s="1"/>
  <c r="K1089" i="49" l="1"/>
  <c r="H1090" i="49"/>
  <c r="I1089" i="49"/>
  <c r="J1089" i="49" s="1"/>
  <c r="K1090" i="49" l="1"/>
  <c r="H1091" i="49"/>
  <c r="I1090" i="49"/>
  <c r="J1090" i="49" s="1"/>
  <c r="K1091" i="49" l="1"/>
  <c r="H1092" i="49"/>
  <c r="I1091" i="49"/>
  <c r="J1091" i="49" s="1"/>
  <c r="K1092" i="49" l="1"/>
  <c r="H1093" i="49"/>
  <c r="I1092" i="49"/>
  <c r="J1092" i="49" s="1"/>
  <c r="K1093" i="49" l="1"/>
  <c r="H1094" i="49"/>
  <c r="I1093" i="49"/>
  <c r="J1093" i="49" s="1"/>
  <c r="K1094" i="49" l="1"/>
  <c r="H1095" i="49"/>
  <c r="I1094" i="49"/>
  <c r="J1094" i="49" s="1"/>
  <c r="K1095" i="49" l="1"/>
  <c r="H1096" i="49"/>
  <c r="I1095" i="49"/>
  <c r="J1095" i="49" s="1"/>
  <c r="H1097" i="49" l="1"/>
  <c r="K1096" i="49"/>
  <c r="I1096" i="49"/>
  <c r="J1096" i="49" s="1"/>
  <c r="H1098" i="49" l="1"/>
  <c r="K1097" i="49"/>
  <c r="I1097" i="49"/>
  <c r="J1097" i="49" s="1"/>
  <c r="H1099" i="49" l="1"/>
  <c r="K1098" i="49"/>
  <c r="I1098" i="49"/>
  <c r="J1098" i="49" s="1"/>
  <c r="K1099" i="49" l="1"/>
  <c r="H1100" i="49"/>
  <c r="I1099" i="49"/>
  <c r="J1099" i="49" s="1"/>
  <c r="K1100" i="49" l="1"/>
  <c r="H1101" i="49"/>
  <c r="I1100" i="49"/>
  <c r="J1100" i="49" s="1"/>
  <c r="H1102" i="49" l="1"/>
  <c r="K1101" i="49"/>
  <c r="I1101" i="49"/>
  <c r="J1101" i="49" s="1"/>
  <c r="K1102" i="49" l="1"/>
  <c r="H1103" i="49"/>
  <c r="I1102" i="49"/>
  <c r="J1102" i="49" s="1"/>
  <c r="H1104" i="49" l="1"/>
  <c r="K1103" i="49"/>
  <c r="I1103" i="49"/>
  <c r="J1103" i="49" s="1"/>
  <c r="H1105" i="49" l="1"/>
  <c r="K1104" i="49"/>
  <c r="I1104" i="49"/>
  <c r="J1104" i="49" s="1"/>
  <c r="K1105" i="49" l="1"/>
  <c r="H1106" i="49"/>
  <c r="I1105" i="49"/>
  <c r="J1105" i="49" s="1"/>
  <c r="K1106" i="49" l="1"/>
  <c r="H1107" i="49"/>
  <c r="I1106" i="49"/>
  <c r="J1106" i="49" s="1"/>
  <c r="H1108" i="49" l="1"/>
  <c r="K1107" i="49"/>
  <c r="I1107" i="49"/>
  <c r="J1107" i="49" s="1"/>
  <c r="K1108" i="49" l="1"/>
  <c r="H1109" i="49"/>
  <c r="I1108" i="49"/>
  <c r="J1108" i="49" s="1"/>
  <c r="K1109" i="49" l="1"/>
  <c r="H1110" i="49"/>
  <c r="I1109" i="49"/>
  <c r="J1109" i="49" s="1"/>
  <c r="K1110" i="49" l="1"/>
  <c r="H1111" i="49"/>
  <c r="I1110" i="49"/>
  <c r="J1110" i="49" s="1"/>
  <c r="K1111" i="49" l="1"/>
  <c r="H1112" i="49"/>
  <c r="I1111" i="49"/>
  <c r="J1111" i="49" s="1"/>
  <c r="H1113" i="49" l="1"/>
  <c r="K1112" i="49"/>
  <c r="I1112" i="49"/>
  <c r="J1112" i="49" s="1"/>
  <c r="K1113" i="49" l="1"/>
  <c r="H1114" i="49"/>
  <c r="I1113" i="49"/>
  <c r="J1113" i="49" s="1"/>
  <c r="K1114" i="49" l="1"/>
  <c r="H1115" i="49"/>
  <c r="I1114" i="49"/>
  <c r="J1114" i="49" s="1"/>
  <c r="K1115" i="49" l="1"/>
  <c r="H1116" i="49"/>
  <c r="I1115" i="49"/>
  <c r="J1115" i="49" s="1"/>
  <c r="K1116" i="49" l="1"/>
  <c r="H1117" i="49"/>
  <c r="I1116" i="49"/>
  <c r="J1116" i="49" s="1"/>
  <c r="H1118" i="49" l="1"/>
  <c r="K1117" i="49"/>
  <c r="I1117" i="49"/>
  <c r="J1117" i="49" s="1"/>
  <c r="K1118" i="49" l="1"/>
  <c r="H1119" i="49"/>
  <c r="I1118" i="49"/>
  <c r="J1118" i="49" s="1"/>
  <c r="K1119" i="49" l="1"/>
  <c r="H1120" i="49"/>
  <c r="I1119" i="49"/>
  <c r="J1119" i="49" s="1"/>
  <c r="H1121" i="49" l="1"/>
  <c r="K1120" i="49"/>
  <c r="I1120" i="49"/>
  <c r="J1120" i="49" s="1"/>
  <c r="K1121" i="49" l="1"/>
  <c r="H1122" i="49"/>
  <c r="I1121" i="49"/>
  <c r="J1121" i="49" s="1"/>
  <c r="K1122" i="49" l="1"/>
  <c r="H1123" i="49"/>
  <c r="I1122" i="49"/>
  <c r="J1122" i="49" s="1"/>
  <c r="K1123" i="49" l="1"/>
  <c r="H1124" i="49"/>
  <c r="I1123" i="49"/>
  <c r="J1123" i="49" s="1"/>
  <c r="K1124" i="49" l="1"/>
  <c r="H1125" i="49"/>
  <c r="I1124" i="49"/>
  <c r="J1124" i="49" s="1"/>
  <c r="H1126" i="49" l="1"/>
  <c r="K1125" i="49"/>
  <c r="I1125" i="49"/>
  <c r="J1125" i="49" s="1"/>
  <c r="K1126" i="49" l="1"/>
  <c r="H1127" i="49"/>
  <c r="I1126" i="49"/>
  <c r="J1126" i="49" s="1"/>
  <c r="K1127" i="49" l="1"/>
  <c r="H1128" i="49"/>
  <c r="I1127" i="49"/>
  <c r="J1127" i="49" s="1"/>
  <c r="H1129" i="49" l="1"/>
  <c r="K1128" i="49"/>
  <c r="I1128" i="49"/>
  <c r="J1128" i="49" s="1"/>
  <c r="H1130" i="49" l="1"/>
  <c r="K1129" i="49"/>
  <c r="I1129" i="49"/>
  <c r="J1129" i="49" s="1"/>
  <c r="H1131" i="49" l="1"/>
  <c r="K1130" i="49"/>
  <c r="I1130" i="49"/>
  <c r="J1130" i="49" s="1"/>
  <c r="K1131" i="49" l="1"/>
  <c r="H1132" i="49"/>
  <c r="I1131" i="49"/>
  <c r="J1131" i="49" s="1"/>
  <c r="K1132" i="49" l="1"/>
  <c r="H1133" i="49"/>
  <c r="I1132" i="49"/>
  <c r="J1132" i="49" s="1"/>
  <c r="H1134" i="49" l="1"/>
  <c r="K1133" i="49"/>
  <c r="I1133" i="49"/>
  <c r="J1133" i="49" s="1"/>
  <c r="K1134" i="49" l="1"/>
  <c r="H1135" i="49"/>
  <c r="I1134" i="49"/>
  <c r="J1134" i="49" s="1"/>
  <c r="H1136" i="49" l="1"/>
  <c r="K1135" i="49"/>
  <c r="I1135" i="49"/>
  <c r="J1135" i="49" s="1"/>
  <c r="H1137" i="49" l="1"/>
  <c r="K1136" i="49"/>
  <c r="I1136" i="49"/>
  <c r="J1136" i="49" s="1"/>
  <c r="K1137" i="49" l="1"/>
  <c r="H1138" i="49"/>
  <c r="I1137" i="49"/>
  <c r="J1137" i="49" s="1"/>
  <c r="H1139" i="49" l="1"/>
  <c r="K1138" i="49"/>
  <c r="I1138" i="49"/>
  <c r="J1138" i="49" s="1"/>
  <c r="K1139" i="49" l="1"/>
  <c r="H1140" i="49"/>
  <c r="I1139" i="49"/>
  <c r="J1139" i="49" s="1"/>
  <c r="K1140" i="49" l="1"/>
  <c r="H1141" i="49"/>
  <c r="I1140" i="49"/>
  <c r="J1140" i="49" s="1"/>
  <c r="K1141" i="49" l="1"/>
  <c r="H1142" i="49"/>
  <c r="I1141" i="49"/>
  <c r="J1141" i="49" s="1"/>
  <c r="K1142" i="49" l="1"/>
  <c r="H1143" i="49"/>
  <c r="I1142" i="49"/>
  <c r="J1142" i="49" s="1"/>
  <c r="K1143" i="49" l="1"/>
  <c r="H1144" i="49"/>
  <c r="I1143" i="49"/>
  <c r="J1143" i="49" s="1"/>
  <c r="K1144" i="49" l="1"/>
  <c r="H1145" i="49"/>
  <c r="I1144" i="49"/>
  <c r="J1144" i="49" s="1"/>
  <c r="K1145" i="49" l="1"/>
  <c r="H1146" i="49"/>
  <c r="I1145" i="49"/>
  <c r="J1145" i="49" s="1"/>
  <c r="K1146" i="49" l="1"/>
  <c r="H1147" i="49"/>
  <c r="I1146" i="49"/>
  <c r="J1146" i="49" s="1"/>
  <c r="H1148" i="49" l="1"/>
  <c r="K1147" i="49"/>
  <c r="I1147" i="49"/>
  <c r="J1147" i="49" s="1"/>
  <c r="K1148" i="49" l="1"/>
  <c r="H1149" i="49"/>
  <c r="I1148" i="49"/>
  <c r="J1148" i="49" s="1"/>
  <c r="K1149" i="49" l="1"/>
  <c r="H1150" i="49"/>
  <c r="I1149" i="49"/>
  <c r="J1149" i="49" s="1"/>
  <c r="H1151" i="49" l="1"/>
  <c r="K1150" i="49"/>
  <c r="I1150" i="49"/>
  <c r="J1150" i="49" s="1"/>
  <c r="H1152" i="49" l="1"/>
  <c r="K1151" i="49"/>
  <c r="I1151" i="49"/>
  <c r="J1151" i="49" s="1"/>
  <c r="H1153" i="49" l="1"/>
  <c r="K1152" i="49"/>
  <c r="I1152" i="49"/>
  <c r="J1152" i="49" s="1"/>
  <c r="K1153" i="49" l="1"/>
  <c r="H1154" i="49"/>
  <c r="I1153" i="49"/>
  <c r="J1153" i="49" s="1"/>
  <c r="H1155" i="49" l="1"/>
  <c r="K1154" i="49"/>
  <c r="I1154" i="49"/>
  <c r="J1154" i="49" s="1"/>
  <c r="K1155" i="49" l="1"/>
  <c r="H1156" i="49"/>
  <c r="I1155" i="49"/>
  <c r="J1155" i="49" s="1"/>
  <c r="K1156" i="49" l="1"/>
  <c r="H1157" i="49"/>
  <c r="I1156" i="49"/>
  <c r="J1156" i="49" s="1"/>
  <c r="K1157" i="49" l="1"/>
  <c r="H1158" i="49"/>
  <c r="I1157" i="49"/>
  <c r="J1157" i="49" s="1"/>
  <c r="K1158" i="49" l="1"/>
  <c r="H1159" i="49"/>
  <c r="I1158" i="49"/>
  <c r="J1158" i="49" s="1"/>
  <c r="K1159" i="49" l="1"/>
  <c r="H1160" i="49"/>
  <c r="I1159" i="49"/>
  <c r="J1159" i="49" s="1"/>
  <c r="K1160" i="49" l="1"/>
  <c r="H1161" i="49"/>
  <c r="I1160" i="49"/>
  <c r="J1160" i="49" s="1"/>
  <c r="H1162" i="49" l="1"/>
  <c r="K1161" i="49"/>
  <c r="I1161" i="49"/>
  <c r="J1161" i="49" s="1"/>
  <c r="K1162" i="49" l="1"/>
  <c r="H1163" i="49"/>
  <c r="I1162" i="49"/>
  <c r="J1162" i="49" s="1"/>
  <c r="K1163" i="49" l="1"/>
  <c r="H1164" i="49"/>
  <c r="I1163" i="49"/>
  <c r="J1163" i="49" s="1"/>
  <c r="K1164" i="49" l="1"/>
  <c r="H1165" i="49"/>
  <c r="I1164" i="49"/>
  <c r="J1164" i="49" s="1"/>
  <c r="H1166" i="49" l="1"/>
  <c r="K1165" i="49"/>
  <c r="I1165" i="49"/>
  <c r="J1165" i="49" s="1"/>
  <c r="K1166" i="49" l="1"/>
  <c r="H1167" i="49"/>
  <c r="I1166" i="49"/>
  <c r="J1166" i="49" s="1"/>
  <c r="K1167" i="49" l="1"/>
  <c r="H1168" i="49"/>
  <c r="I1167" i="49"/>
  <c r="J1167" i="49" s="1"/>
  <c r="H1169" i="49" l="1"/>
  <c r="K1168" i="49"/>
  <c r="I1168" i="49"/>
  <c r="J1168" i="49" s="1"/>
  <c r="K1169" i="49" l="1"/>
  <c r="H1170" i="49"/>
  <c r="I1169" i="49"/>
  <c r="J1169" i="49" s="1"/>
  <c r="H1171" i="49" l="1"/>
  <c r="K1170" i="49"/>
  <c r="I1170" i="49"/>
  <c r="J1170" i="49" s="1"/>
  <c r="K1171" i="49" l="1"/>
  <c r="H1172" i="49"/>
  <c r="I1171" i="49"/>
  <c r="J1171" i="49" s="1"/>
  <c r="K1172" i="49" l="1"/>
  <c r="H1173" i="49"/>
  <c r="I1172" i="49"/>
  <c r="J1172" i="49" s="1"/>
  <c r="K1173" i="49" l="1"/>
  <c r="H1174" i="49"/>
  <c r="I1173" i="49"/>
  <c r="J1173" i="49" s="1"/>
  <c r="K1174" i="49" l="1"/>
  <c r="H1175" i="49"/>
  <c r="I1174" i="49"/>
  <c r="J1174" i="49" s="1"/>
  <c r="K1175" i="49" l="1"/>
  <c r="H1176" i="49"/>
  <c r="I1175" i="49"/>
  <c r="J1175" i="49" s="1"/>
  <c r="K1176" i="49" l="1"/>
  <c r="H1177" i="49"/>
  <c r="I1176" i="49"/>
  <c r="J1176" i="49" s="1"/>
  <c r="K1177" i="49" l="1"/>
  <c r="H1178" i="49"/>
  <c r="I1177" i="49"/>
  <c r="J1177" i="49" s="1"/>
  <c r="H1179" i="49" l="1"/>
  <c r="K1178" i="49"/>
  <c r="I1178" i="49"/>
  <c r="J1178" i="49" s="1"/>
  <c r="H1180" i="49" l="1"/>
  <c r="K1179" i="49"/>
  <c r="I1179" i="49"/>
  <c r="J1179" i="49" s="1"/>
  <c r="H1181" i="49" l="1"/>
  <c r="K1180" i="49"/>
  <c r="I1180" i="49"/>
  <c r="J1180" i="49" s="1"/>
  <c r="H1182" i="49" l="1"/>
  <c r="K1181" i="49"/>
  <c r="I1181" i="49"/>
  <c r="J1181" i="49" s="1"/>
  <c r="K1182" i="49" l="1"/>
  <c r="H1183" i="49"/>
  <c r="I1182" i="49"/>
  <c r="J1182" i="49" s="1"/>
  <c r="H1184" i="49" l="1"/>
  <c r="K1183" i="49"/>
  <c r="I1183" i="49"/>
  <c r="J1183" i="49" s="1"/>
  <c r="K1184" i="49" l="1"/>
  <c r="H1185" i="49"/>
  <c r="I1184" i="49"/>
  <c r="J1184" i="49" s="1"/>
  <c r="K1185" i="49" l="1"/>
  <c r="H1186" i="49"/>
  <c r="I1185" i="49"/>
  <c r="J1185" i="49" s="1"/>
  <c r="H1187" i="49" l="1"/>
  <c r="K1186" i="49"/>
  <c r="I1186" i="49"/>
  <c r="J1186" i="49" s="1"/>
  <c r="K1187" i="49" l="1"/>
  <c r="H1188" i="49"/>
  <c r="I1187" i="49"/>
  <c r="J1187" i="49" s="1"/>
  <c r="K1188" i="49" l="1"/>
  <c r="H1189" i="49"/>
  <c r="I1188" i="49"/>
  <c r="J1188" i="49" s="1"/>
  <c r="K1189" i="49" l="1"/>
  <c r="H1190" i="49"/>
  <c r="I1189" i="49"/>
  <c r="J1189" i="49" s="1"/>
  <c r="H1191" i="49" l="1"/>
  <c r="K1190" i="49"/>
  <c r="I1190" i="49"/>
  <c r="J1190" i="49" s="1"/>
  <c r="K1191" i="49" l="1"/>
  <c r="H1192" i="49"/>
  <c r="I1191" i="49"/>
  <c r="J1191" i="49" s="1"/>
  <c r="H1193" i="49" l="1"/>
  <c r="K1192" i="49"/>
  <c r="I1192" i="49"/>
  <c r="J1192" i="49" s="1"/>
  <c r="K1193" i="49" l="1"/>
  <c r="H1194" i="49"/>
  <c r="I1193" i="49"/>
  <c r="J1193" i="49" s="1"/>
  <c r="K1194" i="49" l="1"/>
  <c r="H1195" i="49"/>
  <c r="I1194" i="49"/>
  <c r="J1194" i="49" s="1"/>
  <c r="H1196" i="49" l="1"/>
  <c r="K1195" i="49"/>
  <c r="I1195" i="49"/>
  <c r="J1195" i="49" s="1"/>
  <c r="K1196" i="49" l="1"/>
  <c r="H1197" i="49"/>
  <c r="I1196" i="49"/>
  <c r="J1196" i="49" s="1"/>
  <c r="H1198" i="49" l="1"/>
  <c r="K1197" i="49"/>
  <c r="I1197" i="49"/>
  <c r="J1197" i="49" s="1"/>
  <c r="K1198" i="49" l="1"/>
  <c r="H1199" i="49"/>
  <c r="I1198" i="49"/>
  <c r="J1198" i="49" s="1"/>
  <c r="K1199" i="49" l="1"/>
  <c r="H1200" i="49"/>
  <c r="I1199" i="49"/>
  <c r="J1199" i="49" s="1"/>
  <c r="K1200" i="49" l="1"/>
  <c r="H1201" i="49"/>
  <c r="I1200" i="49"/>
  <c r="J1200" i="49" s="1"/>
  <c r="H1202" i="49" l="1"/>
  <c r="K1201" i="49"/>
  <c r="I1201" i="49"/>
  <c r="J1201" i="49" s="1"/>
  <c r="K1202" i="49" l="1"/>
  <c r="H1203" i="49"/>
  <c r="I1202" i="49"/>
  <c r="J1202" i="49" s="1"/>
  <c r="H1204" i="49" l="1"/>
  <c r="K1203" i="49"/>
  <c r="I1203" i="49"/>
  <c r="J1203" i="49" s="1"/>
  <c r="H1205" i="49" l="1"/>
  <c r="K1204" i="49"/>
  <c r="I1204" i="49"/>
  <c r="J1204" i="49" s="1"/>
  <c r="K1205" i="49" l="1"/>
  <c r="H1206" i="49"/>
  <c r="I1205" i="49"/>
  <c r="J1205" i="49" s="1"/>
  <c r="H1207" i="49" l="1"/>
  <c r="K1206" i="49"/>
  <c r="I1206" i="49"/>
  <c r="J1206" i="49" s="1"/>
  <c r="K1207" i="49" l="1"/>
  <c r="H1208" i="49"/>
  <c r="I1207" i="49"/>
  <c r="J1207" i="49" s="1"/>
  <c r="K1208" i="49" l="1"/>
  <c r="H1209" i="49"/>
  <c r="I1208" i="49"/>
  <c r="J1208" i="49" s="1"/>
  <c r="K1209" i="49" l="1"/>
  <c r="H1210" i="49"/>
  <c r="I1209" i="49"/>
  <c r="J1209" i="49" s="1"/>
  <c r="K1210" i="49" l="1"/>
  <c r="H1211" i="49"/>
  <c r="I1210" i="49"/>
  <c r="J1210" i="49" s="1"/>
  <c r="H1212" i="49" l="1"/>
  <c r="K1211" i="49"/>
  <c r="I1211" i="49"/>
  <c r="J1211" i="49" s="1"/>
  <c r="H1213" i="49" l="1"/>
  <c r="K1212" i="49"/>
  <c r="I1212" i="49"/>
  <c r="J1212" i="49" s="1"/>
  <c r="H1214" i="49" l="1"/>
  <c r="K1213" i="49"/>
  <c r="I1213" i="49"/>
  <c r="J1213" i="49" s="1"/>
  <c r="K1214" i="49" l="1"/>
  <c r="H1215" i="49"/>
  <c r="I1214" i="49"/>
  <c r="J1214" i="49" s="1"/>
  <c r="K1215" i="49" l="1"/>
  <c r="H1216" i="49"/>
  <c r="I1215" i="49"/>
  <c r="J1215" i="49" s="1"/>
  <c r="H1217" i="49" l="1"/>
  <c r="K1216" i="49"/>
  <c r="I1216" i="49"/>
  <c r="J1216" i="49" s="1"/>
  <c r="K1217" i="49" l="1"/>
  <c r="H1218" i="49"/>
  <c r="I1217" i="49"/>
  <c r="J1217" i="49" s="1"/>
  <c r="K1218" i="49" l="1"/>
  <c r="H1219" i="49"/>
  <c r="I1218" i="49"/>
  <c r="J1218" i="49" s="1"/>
  <c r="K1219" i="49" l="1"/>
  <c r="H1220" i="49"/>
  <c r="I1219" i="49"/>
  <c r="J1219" i="49" s="1"/>
  <c r="H1221" i="49" l="1"/>
  <c r="K1220" i="49"/>
  <c r="I1220" i="49"/>
  <c r="J1220" i="49" s="1"/>
  <c r="K1221" i="49" l="1"/>
  <c r="H1222" i="49"/>
  <c r="I1221" i="49"/>
  <c r="J1221" i="49" s="1"/>
  <c r="H1223" i="49" l="1"/>
  <c r="K1222" i="49"/>
  <c r="I1222" i="49"/>
  <c r="J1222" i="49" s="1"/>
  <c r="H1224" i="49" l="1"/>
  <c r="K1223" i="49"/>
  <c r="I1223" i="49"/>
  <c r="J1223" i="49" s="1"/>
  <c r="H1225" i="49" l="1"/>
  <c r="K1224" i="49"/>
  <c r="I1224" i="49"/>
  <c r="J1224" i="49" s="1"/>
  <c r="K1225" i="49" l="1"/>
  <c r="H1226" i="49"/>
  <c r="I1225" i="49"/>
  <c r="J1225" i="49" s="1"/>
  <c r="H1227" i="49" l="1"/>
  <c r="K1226" i="49"/>
  <c r="I1226" i="49"/>
  <c r="J1226" i="49" s="1"/>
  <c r="H1228" i="49" l="1"/>
  <c r="K1227" i="49"/>
  <c r="I1227" i="49"/>
  <c r="J1227" i="49" s="1"/>
  <c r="K1228" i="49" l="1"/>
  <c r="H1229" i="49"/>
  <c r="I1228" i="49"/>
  <c r="J1228" i="49" s="1"/>
  <c r="H1230" i="49" l="1"/>
  <c r="K1229" i="49"/>
  <c r="I1229" i="49"/>
  <c r="J1229" i="49" s="1"/>
  <c r="K1230" i="49" l="1"/>
  <c r="H1231" i="49"/>
  <c r="I1230" i="49"/>
  <c r="J1230" i="49" s="1"/>
  <c r="K1231" i="49" l="1"/>
  <c r="H1232" i="49"/>
  <c r="I1231" i="49"/>
  <c r="J1231" i="49" s="1"/>
  <c r="H1233" i="49" l="1"/>
  <c r="K1232" i="49"/>
  <c r="I1232" i="49"/>
  <c r="J1232" i="49" s="1"/>
  <c r="H1234" i="49" l="1"/>
  <c r="K1233" i="49"/>
  <c r="I1233" i="49"/>
  <c r="J1233" i="49" s="1"/>
  <c r="K1234" i="49" l="1"/>
  <c r="H1235" i="49"/>
  <c r="I1234" i="49"/>
  <c r="J1234" i="49" s="1"/>
  <c r="H1236" i="49" l="1"/>
  <c r="K1235" i="49"/>
  <c r="I1235" i="49"/>
  <c r="J1235" i="49" s="1"/>
  <c r="K1236" i="49" l="1"/>
  <c r="H1237" i="49"/>
  <c r="I1236" i="49"/>
  <c r="J1236" i="49" s="1"/>
  <c r="K1237" i="49" l="1"/>
  <c r="H1238" i="49"/>
  <c r="I1237" i="49"/>
  <c r="J1237" i="49" s="1"/>
  <c r="K1238" i="49" l="1"/>
  <c r="H1239" i="49"/>
  <c r="I1238" i="49"/>
  <c r="J1238" i="49" s="1"/>
  <c r="H1240" i="49" l="1"/>
  <c r="K1239" i="49"/>
  <c r="I1239" i="49"/>
  <c r="J1239" i="49" s="1"/>
  <c r="H1241" i="49" l="1"/>
  <c r="K1240" i="49"/>
  <c r="I1240" i="49"/>
  <c r="J1240" i="49" s="1"/>
  <c r="H1242" i="49" l="1"/>
  <c r="K1241" i="49"/>
  <c r="I1241" i="49"/>
  <c r="J1241" i="49" s="1"/>
  <c r="K1242" i="49" l="1"/>
  <c r="H1243" i="49"/>
  <c r="I1242" i="49"/>
  <c r="J1242" i="49" s="1"/>
  <c r="K1243" i="49" l="1"/>
  <c r="H1244" i="49"/>
  <c r="I1243" i="49"/>
  <c r="J1243" i="49" s="1"/>
  <c r="H1245" i="49" l="1"/>
  <c r="K1244" i="49"/>
  <c r="I1244" i="49"/>
  <c r="J1244" i="49" s="1"/>
  <c r="H1246" i="49" l="1"/>
  <c r="K1245" i="49"/>
  <c r="I1245" i="49"/>
  <c r="J1245" i="49" s="1"/>
  <c r="K1246" i="49" l="1"/>
  <c r="H1247" i="49"/>
  <c r="I1246" i="49"/>
  <c r="J1246" i="49" s="1"/>
  <c r="K1247" i="49" l="1"/>
  <c r="H1248" i="49"/>
  <c r="I1247" i="49"/>
  <c r="J1247" i="49" s="1"/>
  <c r="H1249" i="49" l="1"/>
  <c r="K1248" i="49"/>
  <c r="I1248" i="49"/>
  <c r="J1248" i="49" s="1"/>
  <c r="K1249" i="49" l="1"/>
  <c r="H1250" i="49"/>
  <c r="I1249" i="49"/>
  <c r="J1249" i="49" s="1"/>
  <c r="H1251" i="49" l="1"/>
  <c r="K1250" i="49"/>
  <c r="I1250" i="49"/>
  <c r="J1250" i="49" s="1"/>
  <c r="H1252" i="49" l="1"/>
  <c r="K1251" i="49"/>
  <c r="I1251" i="49"/>
  <c r="J1251" i="49" s="1"/>
  <c r="K1252" i="49" l="1"/>
  <c r="H1253" i="49"/>
  <c r="I1252" i="49"/>
  <c r="J1252" i="49" s="1"/>
  <c r="K1253" i="49" l="1"/>
  <c r="H1254" i="49"/>
  <c r="I1253" i="49"/>
  <c r="J1253" i="49" s="1"/>
  <c r="K1254" i="49" l="1"/>
  <c r="H1255" i="49"/>
  <c r="I1254" i="49"/>
  <c r="J1254" i="49" s="1"/>
  <c r="K1255" i="49" l="1"/>
  <c r="H1256" i="49"/>
  <c r="I1255" i="49"/>
  <c r="J1255" i="49" s="1"/>
  <c r="K1256" i="49" l="1"/>
  <c r="H1257" i="49"/>
  <c r="I1256" i="49"/>
  <c r="J1256" i="49" s="1"/>
  <c r="K1257" i="49" l="1"/>
  <c r="H1258" i="49"/>
  <c r="I1257" i="49"/>
  <c r="J1257" i="49" s="1"/>
  <c r="K1258" i="49" l="1"/>
  <c r="H1259" i="49"/>
  <c r="I1258" i="49"/>
  <c r="J1258" i="49" s="1"/>
  <c r="K1259" i="49" l="1"/>
  <c r="H1260" i="49"/>
  <c r="I1259" i="49"/>
  <c r="J1259" i="49" s="1"/>
  <c r="K1260" i="49" l="1"/>
  <c r="H1261" i="49"/>
  <c r="I1260" i="49"/>
  <c r="J1260" i="49" s="1"/>
  <c r="H1262" i="49" l="1"/>
  <c r="K1261" i="49"/>
  <c r="I1261" i="49"/>
  <c r="J1261" i="49" s="1"/>
  <c r="K1262" i="49" l="1"/>
  <c r="H1263" i="49"/>
  <c r="I1262" i="49"/>
  <c r="J1262" i="49" s="1"/>
  <c r="K1263" i="49" l="1"/>
  <c r="H1264" i="49"/>
  <c r="I1263" i="49"/>
  <c r="J1263" i="49" s="1"/>
  <c r="H1265" i="49" l="1"/>
  <c r="K1264" i="49"/>
  <c r="I1264" i="49"/>
  <c r="J1264" i="49" s="1"/>
  <c r="K1265" i="49" l="1"/>
  <c r="H1266" i="49"/>
  <c r="I1265" i="49"/>
  <c r="J1265" i="49" s="1"/>
  <c r="K1266" i="49" l="1"/>
  <c r="H1267" i="49"/>
  <c r="I1266" i="49"/>
  <c r="J1266" i="49" s="1"/>
  <c r="K1267" i="49" l="1"/>
  <c r="H1268" i="49"/>
  <c r="I1267" i="49"/>
  <c r="J1267" i="49" s="1"/>
  <c r="K1268" i="49" l="1"/>
  <c r="H1269" i="49"/>
  <c r="I1268" i="49"/>
  <c r="J1268" i="49" s="1"/>
  <c r="H1270" i="49" l="1"/>
  <c r="K1269" i="49"/>
  <c r="I1269" i="49"/>
  <c r="J1269" i="49" s="1"/>
  <c r="K1270" i="49" l="1"/>
  <c r="H1271" i="49"/>
  <c r="I1270" i="49"/>
  <c r="J1270" i="49" s="1"/>
  <c r="K1271" i="49" l="1"/>
  <c r="H1272" i="49"/>
  <c r="I1271" i="49"/>
  <c r="J1271" i="49" s="1"/>
  <c r="K1272" i="49" l="1"/>
  <c r="H1273" i="49"/>
  <c r="I1272" i="49"/>
  <c r="J1272" i="49" s="1"/>
  <c r="K1273" i="49" l="1"/>
  <c r="H1274" i="49"/>
  <c r="I1273" i="49"/>
  <c r="J1273" i="49" s="1"/>
  <c r="H1275" i="49" l="1"/>
  <c r="K1274" i="49"/>
  <c r="I1274" i="49"/>
  <c r="J1274" i="49" s="1"/>
  <c r="H1276" i="49" l="1"/>
  <c r="K1275" i="49"/>
  <c r="I1275" i="49"/>
  <c r="J1275" i="49" s="1"/>
  <c r="K1276" i="49" l="1"/>
  <c r="H1277" i="49"/>
  <c r="I1276" i="49"/>
  <c r="J1276" i="49" s="1"/>
  <c r="H1278" i="49" l="1"/>
  <c r="K1277" i="49"/>
  <c r="I1277" i="49"/>
  <c r="J1277" i="49" s="1"/>
  <c r="K1278" i="49" l="1"/>
  <c r="H1279" i="49"/>
  <c r="I1278" i="49"/>
  <c r="J1278" i="49" s="1"/>
  <c r="H1280" i="49" l="1"/>
  <c r="K1279" i="49"/>
  <c r="I1279" i="49"/>
  <c r="J1279" i="49" s="1"/>
  <c r="H1281" i="49" l="1"/>
  <c r="K1280" i="49"/>
  <c r="I1280" i="49"/>
  <c r="J1280" i="49" s="1"/>
  <c r="H1282" i="49" l="1"/>
  <c r="K1281" i="49"/>
  <c r="I1281" i="49"/>
  <c r="J1281" i="49" s="1"/>
  <c r="K1282" i="49" l="1"/>
  <c r="H1283" i="49"/>
  <c r="I1282" i="49"/>
  <c r="J1282" i="49" s="1"/>
  <c r="K1283" i="49" l="1"/>
  <c r="H1284" i="49"/>
  <c r="I1283" i="49"/>
  <c r="J1283" i="49" s="1"/>
  <c r="K1284" i="49" l="1"/>
  <c r="H1285" i="49"/>
  <c r="I1284" i="49"/>
  <c r="J1284" i="49" s="1"/>
  <c r="H1286" i="49" l="1"/>
  <c r="K1285" i="49"/>
  <c r="I1285" i="49"/>
  <c r="J1285" i="49" s="1"/>
  <c r="H1287" i="49" l="1"/>
  <c r="K1286" i="49"/>
  <c r="I1286" i="49"/>
  <c r="J1286" i="49" s="1"/>
  <c r="K1287" i="49" l="1"/>
  <c r="H1288" i="49"/>
  <c r="I1287" i="49"/>
  <c r="J1287" i="49" s="1"/>
  <c r="K1288" i="49" l="1"/>
  <c r="H1289" i="49"/>
  <c r="I1288" i="49"/>
  <c r="J1288" i="49" s="1"/>
  <c r="K1289" i="49" l="1"/>
  <c r="H1290" i="49"/>
  <c r="I1289" i="49"/>
  <c r="J1289" i="49" s="1"/>
  <c r="H1291" i="49" l="1"/>
  <c r="K1290" i="49"/>
  <c r="I1290" i="49"/>
  <c r="J1290" i="49" s="1"/>
  <c r="H1292" i="49" l="1"/>
  <c r="K1291" i="49"/>
  <c r="I1291" i="49"/>
  <c r="J1291" i="49" s="1"/>
  <c r="H1293" i="49" l="1"/>
  <c r="K1292" i="49"/>
  <c r="I1292" i="49"/>
  <c r="J1292" i="49" s="1"/>
  <c r="H1294" i="49" l="1"/>
  <c r="K1293" i="49"/>
  <c r="I1293" i="49"/>
  <c r="J1293" i="49" s="1"/>
  <c r="H1295" i="49" l="1"/>
  <c r="K1294" i="49"/>
  <c r="I1294" i="49"/>
  <c r="J1294" i="49" s="1"/>
  <c r="H1296" i="49" l="1"/>
  <c r="K1295" i="49"/>
  <c r="I1295" i="49"/>
  <c r="J1295" i="49" s="1"/>
  <c r="H1297" i="49" l="1"/>
  <c r="K1296" i="49"/>
  <c r="I1296" i="49"/>
  <c r="J1296" i="49" s="1"/>
  <c r="K1297" i="49" l="1"/>
  <c r="H1298" i="49"/>
  <c r="I1297" i="49"/>
  <c r="J1297" i="49" s="1"/>
  <c r="H1299" i="49" l="1"/>
  <c r="K1298" i="49"/>
  <c r="I1298" i="49"/>
  <c r="J1298" i="49" s="1"/>
  <c r="H1300" i="49" l="1"/>
  <c r="K1299" i="49"/>
  <c r="I1299" i="49"/>
  <c r="J1299" i="49" s="1"/>
  <c r="H1301" i="49" l="1"/>
  <c r="K1300" i="49"/>
  <c r="I1300" i="49"/>
  <c r="J1300" i="49" s="1"/>
  <c r="H1302" i="49" l="1"/>
  <c r="K1301" i="49"/>
  <c r="I1301" i="49"/>
  <c r="J1301" i="49" s="1"/>
  <c r="K1302" i="49" l="1"/>
  <c r="H1303" i="49"/>
  <c r="I1302" i="49"/>
  <c r="J1302" i="49" s="1"/>
  <c r="H1304" i="49" l="1"/>
  <c r="K1303" i="49"/>
  <c r="I1303" i="49"/>
  <c r="J1303" i="49" s="1"/>
  <c r="K1304" i="49" l="1"/>
  <c r="H1305" i="49"/>
  <c r="I1304" i="49"/>
  <c r="J1304" i="49" s="1"/>
  <c r="K1305" i="49" l="1"/>
  <c r="H1306" i="49"/>
  <c r="I1305" i="49"/>
  <c r="J1305" i="49" s="1"/>
  <c r="K1306" i="49" l="1"/>
  <c r="H1307" i="49"/>
  <c r="I1306" i="49"/>
  <c r="J1306" i="49" s="1"/>
  <c r="H1308" i="49" l="1"/>
  <c r="K1307" i="49"/>
  <c r="I1307" i="49"/>
  <c r="J1307" i="49" s="1"/>
  <c r="H1309" i="49" l="1"/>
  <c r="K1308" i="49"/>
  <c r="I1308" i="49"/>
  <c r="J1308" i="49" s="1"/>
  <c r="K1309" i="49" l="1"/>
  <c r="H1310" i="49"/>
  <c r="I1309" i="49"/>
  <c r="J1309" i="49" s="1"/>
  <c r="K1310" i="49" l="1"/>
  <c r="H1311" i="49"/>
  <c r="I1310" i="49"/>
  <c r="J1310" i="49" s="1"/>
  <c r="K1311" i="49" l="1"/>
  <c r="H1312" i="49"/>
  <c r="I1311" i="49"/>
  <c r="J1311" i="49" s="1"/>
  <c r="H1313" i="49" l="1"/>
  <c r="K1312" i="49"/>
  <c r="I1312" i="49"/>
  <c r="J1312" i="49" s="1"/>
  <c r="H1314" i="49" l="1"/>
  <c r="K1313" i="49"/>
  <c r="I1313" i="49"/>
  <c r="J1313" i="49" s="1"/>
  <c r="K1314" i="49" l="1"/>
  <c r="H1315" i="49"/>
  <c r="I1314" i="49"/>
  <c r="J1314" i="49" s="1"/>
  <c r="H1316" i="49" l="1"/>
  <c r="K1315" i="49"/>
  <c r="I1315" i="49"/>
  <c r="J1315" i="49" s="1"/>
  <c r="H1317" i="49" l="1"/>
  <c r="K1316" i="49"/>
  <c r="I1316" i="49"/>
  <c r="J1316" i="49" s="1"/>
  <c r="K1317" i="49" l="1"/>
  <c r="H1318" i="49"/>
  <c r="I1317" i="49"/>
  <c r="J1317" i="49" s="1"/>
  <c r="H1319" i="49" l="1"/>
  <c r="K1318" i="49"/>
  <c r="I1318" i="49"/>
  <c r="J1318" i="49" s="1"/>
  <c r="H1320" i="49" l="1"/>
  <c r="K1319" i="49"/>
  <c r="I1319" i="49"/>
  <c r="J1319" i="49" s="1"/>
  <c r="K1320" i="49" l="1"/>
  <c r="H1321" i="49"/>
  <c r="I1320" i="49"/>
  <c r="J1320" i="49" s="1"/>
  <c r="K1321" i="49" l="1"/>
  <c r="H1322" i="49"/>
  <c r="I1321" i="49"/>
  <c r="J1321" i="49" s="1"/>
  <c r="H1323" i="49" l="1"/>
  <c r="K1322" i="49"/>
  <c r="I1322" i="49"/>
  <c r="J1322" i="49" s="1"/>
  <c r="H1324" i="49" l="1"/>
  <c r="K1323" i="49"/>
  <c r="I1323" i="49"/>
  <c r="J1323" i="49" s="1"/>
  <c r="K1324" i="49" l="1"/>
  <c r="H1325" i="49"/>
  <c r="I1324" i="49"/>
  <c r="J1324" i="49" s="1"/>
  <c r="H1326" i="49" l="1"/>
  <c r="K1325" i="49"/>
  <c r="I1325" i="49"/>
  <c r="J1325" i="49" s="1"/>
  <c r="K1326" i="49" l="1"/>
  <c r="H1327" i="49"/>
  <c r="I1326" i="49"/>
  <c r="J1326" i="49" s="1"/>
  <c r="K1327" i="49" l="1"/>
  <c r="H1328" i="49"/>
  <c r="I1327" i="49"/>
  <c r="J1327" i="49" s="1"/>
  <c r="K1328" i="49" l="1"/>
  <c r="H1329" i="49"/>
  <c r="I1328" i="49"/>
  <c r="J1328" i="49" s="1"/>
  <c r="K1329" i="49" l="1"/>
  <c r="H1330" i="49"/>
  <c r="I1329" i="49"/>
  <c r="J1329" i="49" s="1"/>
  <c r="K1330" i="49" l="1"/>
  <c r="H1331" i="49"/>
  <c r="I1330" i="49"/>
  <c r="J1330" i="49" s="1"/>
  <c r="K1331" i="49" l="1"/>
  <c r="H1332" i="49"/>
  <c r="I1331" i="49"/>
  <c r="J1331" i="49" s="1"/>
  <c r="K1332" i="49" l="1"/>
  <c r="H1333" i="49"/>
  <c r="I1332" i="49"/>
  <c r="J1332" i="49" s="1"/>
  <c r="H1334" i="49" l="1"/>
  <c r="K1333" i="49"/>
  <c r="I1333" i="49"/>
  <c r="J1333" i="49" s="1"/>
  <c r="H1335" i="49" l="1"/>
  <c r="K1334" i="49"/>
  <c r="I1334" i="49"/>
  <c r="J1334" i="49" s="1"/>
  <c r="K1335" i="49" l="1"/>
  <c r="H1336" i="49"/>
  <c r="I1335" i="49"/>
  <c r="J1335" i="49" s="1"/>
  <c r="K1336" i="49" l="1"/>
  <c r="H1337" i="49"/>
  <c r="I1336" i="49"/>
  <c r="J1336" i="49" s="1"/>
  <c r="H1338" i="49" l="1"/>
  <c r="K1337" i="49"/>
  <c r="I1337" i="49"/>
  <c r="J1337" i="49" s="1"/>
  <c r="K1338" i="49" l="1"/>
  <c r="H1339" i="49"/>
  <c r="I1338" i="49"/>
  <c r="J1338" i="49" s="1"/>
  <c r="H1340" i="49" l="1"/>
  <c r="K1339" i="49"/>
  <c r="I1339" i="49"/>
  <c r="J1339" i="49" s="1"/>
  <c r="H1341" i="49" l="1"/>
  <c r="K1340" i="49"/>
  <c r="I1340" i="49"/>
  <c r="J1340" i="49" s="1"/>
  <c r="K1341" i="49" l="1"/>
  <c r="H1342" i="49"/>
  <c r="I1341" i="49"/>
  <c r="J1341" i="49" s="1"/>
  <c r="H1343" i="49" l="1"/>
  <c r="K1342" i="49"/>
  <c r="I1342" i="49"/>
  <c r="J1342" i="49" s="1"/>
  <c r="H1344" i="49" l="1"/>
  <c r="K1343" i="49"/>
  <c r="I1343" i="49"/>
  <c r="J1343" i="49" s="1"/>
  <c r="H1345" i="49" l="1"/>
  <c r="K1344" i="49"/>
  <c r="I1344" i="49"/>
  <c r="J1344" i="49" s="1"/>
  <c r="H1346" i="49" l="1"/>
  <c r="K1345" i="49"/>
  <c r="I1345" i="49"/>
  <c r="J1345" i="49" s="1"/>
  <c r="K1346" i="49" l="1"/>
  <c r="H1347" i="49"/>
  <c r="I1346" i="49"/>
  <c r="J1346" i="49" s="1"/>
  <c r="K1347" i="49" l="1"/>
  <c r="H1348" i="49"/>
  <c r="I1347" i="49"/>
  <c r="J1347" i="49" s="1"/>
  <c r="K1348" i="49" l="1"/>
  <c r="H1349" i="49"/>
  <c r="I1348" i="49"/>
  <c r="J1348" i="49" s="1"/>
  <c r="H1350" i="49" l="1"/>
  <c r="K1349" i="49"/>
  <c r="I1349" i="49"/>
  <c r="J1349" i="49" s="1"/>
  <c r="K1350" i="49" l="1"/>
  <c r="H1351" i="49"/>
  <c r="I1350" i="49"/>
  <c r="J1350" i="49" s="1"/>
  <c r="K1351" i="49" l="1"/>
  <c r="H1352" i="49"/>
  <c r="I1351" i="49"/>
  <c r="J1351" i="49" s="1"/>
  <c r="K1352" i="49" l="1"/>
  <c r="H1353" i="49"/>
  <c r="I1352" i="49"/>
  <c r="J1352" i="49" s="1"/>
  <c r="K1353" i="49" l="1"/>
  <c r="H1354" i="49"/>
  <c r="I1353" i="49"/>
  <c r="J1353" i="49" s="1"/>
  <c r="H1355" i="49" l="1"/>
  <c r="K1354" i="49"/>
  <c r="I1354" i="49"/>
  <c r="J1354" i="49" s="1"/>
  <c r="K1355" i="49" l="1"/>
  <c r="H1356" i="49"/>
  <c r="I1355" i="49"/>
  <c r="J1355" i="49" s="1"/>
  <c r="K1356" i="49" l="1"/>
  <c r="H1357" i="49"/>
  <c r="I1356" i="49"/>
  <c r="J1356" i="49" s="1"/>
  <c r="K1357" i="49" l="1"/>
  <c r="H1358" i="49"/>
  <c r="I1357" i="49"/>
  <c r="J1357" i="49" s="1"/>
  <c r="K1358" i="49" l="1"/>
  <c r="H1359" i="49"/>
  <c r="I1358" i="49"/>
  <c r="J1358" i="49" s="1"/>
  <c r="H1360" i="49" l="1"/>
  <c r="K1359" i="49"/>
  <c r="I1359" i="49"/>
  <c r="J1359" i="49" s="1"/>
  <c r="H1361" i="49" l="1"/>
  <c r="K1360" i="49"/>
  <c r="I1360" i="49"/>
  <c r="J1360" i="49" s="1"/>
  <c r="K1361" i="49" l="1"/>
  <c r="H1362" i="49"/>
  <c r="I1361" i="49"/>
  <c r="J1361" i="49" s="1"/>
  <c r="K1362" i="49" l="1"/>
  <c r="H1363" i="49"/>
  <c r="I1362" i="49"/>
  <c r="J1362" i="49" s="1"/>
  <c r="K1363" i="49" l="1"/>
  <c r="H1364" i="49"/>
  <c r="I1363" i="49"/>
  <c r="J1363" i="49" s="1"/>
  <c r="K1364" i="49" l="1"/>
  <c r="H1365" i="49"/>
  <c r="I1364" i="49"/>
  <c r="J1364" i="49" s="1"/>
  <c r="K1365" i="49" l="1"/>
  <c r="H1366" i="49"/>
  <c r="I1365" i="49"/>
  <c r="J1365" i="49" s="1"/>
  <c r="H1367" i="49" l="1"/>
  <c r="K1366" i="49"/>
  <c r="I1366" i="49"/>
  <c r="J1366" i="49" s="1"/>
  <c r="K1367" i="49" l="1"/>
  <c r="H1368" i="49"/>
  <c r="I1367" i="49"/>
  <c r="J1367" i="49" s="1"/>
  <c r="K1368" i="49" l="1"/>
  <c r="H1369" i="49"/>
  <c r="I1368" i="49"/>
  <c r="J1368" i="49" s="1"/>
  <c r="K1369" i="49" l="1"/>
  <c r="H1370" i="49"/>
  <c r="I1369" i="49"/>
  <c r="J1369" i="49" s="1"/>
  <c r="K1370" i="49" l="1"/>
  <c r="H1371" i="49"/>
  <c r="I1370" i="49"/>
  <c r="J1370" i="49" s="1"/>
  <c r="K1371" i="49" l="1"/>
  <c r="H1372" i="49"/>
  <c r="I1371" i="49"/>
  <c r="J1371" i="49" s="1"/>
  <c r="H1373" i="49" l="1"/>
  <c r="K1372" i="49"/>
  <c r="I1372" i="49"/>
  <c r="J1372" i="49" s="1"/>
  <c r="K1373" i="49" l="1"/>
  <c r="H1374" i="49"/>
  <c r="I1373" i="49"/>
  <c r="J1373" i="49" s="1"/>
  <c r="H1375" i="49" l="1"/>
  <c r="K1374" i="49"/>
  <c r="I1374" i="49"/>
  <c r="J1374" i="49" s="1"/>
  <c r="K1375" i="49" l="1"/>
  <c r="H1376" i="49"/>
  <c r="I1375" i="49"/>
  <c r="J1375" i="49" s="1"/>
  <c r="H1377" i="49" l="1"/>
  <c r="K1376" i="49"/>
  <c r="I1376" i="49"/>
  <c r="J1376" i="49" s="1"/>
  <c r="K1377" i="49" l="1"/>
  <c r="H1378" i="49"/>
  <c r="I1377" i="49"/>
  <c r="J1377" i="49" s="1"/>
  <c r="K1378" i="49" l="1"/>
  <c r="H1379" i="49"/>
  <c r="I1378" i="49"/>
  <c r="J1378" i="49" s="1"/>
  <c r="K1379" i="49" l="1"/>
  <c r="H1380" i="49"/>
  <c r="I1379" i="49"/>
  <c r="J1379" i="49" s="1"/>
  <c r="K1380" i="49" l="1"/>
  <c r="H1381" i="49"/>
  <c r="I1380" i="49"/>
  <c r="J1380" i="49" s="1"/>
  <c r="K1381" i="49" l="1"/>
  <c r="H1382" i="49"/>
  <c r="I1381" i="49"/>
  <c r="J1381" i="49" s="1"/>
  <c r="H1383" i="49" l="1"/>
  <c r="K1382" i="49"/>
  <c r="I1382" i="49"/>
  <c r="J1382" i="49" s="1"/>
  <c r="H1384" i="49" l="1"/>
  <c r="K1383" i="49"/>
  <c r="I1383" i="49"/>
  <c r="J1383" i="49" s="1"/>
  <c r="K1384" i="49" l="1"/>
  <c r="H1385" i="49"/>
  <c r="I1384" i="49"/>
  <c r="J1384" i="49" s="1"/>
  <c r="K1385" i="49" l="1"/>
  <c r="H1386" i="49"/>
  <c r="I1385" i="49"/>
  <c r="J1385" i="49" s="1"/>
  <c r="K1386" i="49" l="1"/>
  <c r="H1387" i="49"/>
  <c r="I1386" i="49"/>
  <c r="J1386" i="49" s="1"/>
  <c r="K1387" i="49" l="1"/>
  <c r="H1388" i="49"/>
  <c r="I1387" i="49"/>
  <c r="J1387" i="49" s="1"/>
  <c r="K1388" i="49" l="1"/>
  <c r="H1389" i="49"/>
  <c r="I1388" i="49"/>
  <c r="J1388" i="49" s="1"/>
  <c r="K1389" i="49" l="1"/>
  <c r="H1390" i="49"/>
  <c r="I1389" i="49"/>
  <c r="J1389" i="49" s="1"/>
  <c r="H1391" i="49" l="1"/>
  <c r="K1390" i="49"/>
  <c r="I1390" i="49"/>
  <c r="J1390" i="49" s="1"/>
  <c r="H1392" i="49" l="1"/>
  <c r="K1391" i="49"/>
  <c r="I1391" i="49"/>
  <c r="J1391" i="49" s="1"/>
  <c r="K1392" i="49" l="1"/>
  <c r="H1393" i="49"/>
  <c r="I1392" i="49"/>
  <c r="J1392" i="49" s="1"/>
  <c r="K1393" i="49" l="1"/>
  <c r="H1394" i="49"/>
  <c r="I1393" i="49"/>
  <c r="J1393" i="49" s="1"/>
  <c r="K1394" i="49" l="1"/>
  <c r="H1395" i="49"/>
  <c r="I1394" i="49"/>
  <c r="J1394" i="49" s="1"/>
  <c r="K1395" i="49" l="1"/>
  <c r="H1396" i="49"/>
  <c r="I1395" i="49"/>
  <c r="J1395" i="49" s="1"/>
  <c r="K1396" i="49" l="1"/>
  <c r="H1397" i="49"/>
  <c r="I1396" i="49"/>
  <c r="J1396" i="49" s="1"/>
  <c r="H1398" i="49" l="1"/>
  <c r="K1397" i="49"/>
  <c r="I1397" i="49"/>
  <c r="J1397" i="49" s="1"/>
  <c r="H1399" i="49" l="1"/>
  <c r="K1398" i="49"/>
  <c r="I1398" i="49"/>
  <c r="J1398" i="49" s="1"/>
  <c r="K1399" i="49" l="1"/>
  <c r="H1400" i="49"/>
  <c r="I1399" i="49"/>
  <c r="J1399" i="49" s="1"/>
  <c r="K1400" i="49" l="1"/>
  <c r="H1401" i="49"/>
  <c r="I1400" i="49"/>
  <c r="J1400" i="49" s="1"/>
  <c r="K1401" i="49" l="1"/>
  <c r="H1402" i="49"/>
  <c r="I1401" i="49"/>
  <c r="J1401" i="49" s="1"/>
  <c r="K1402" i="49" l="1"/>
  <c r="H1403" i="49"/>
  <c r="I1402" i="49"/>
  <c r="J1402" i="49" s="1"/>
  <c r="K1403" i="49" l="1"/>
  <c r="H1404" i="49"/>
  <c r="I1403" i="49"/>
  <c r="J1403" i="49" s="1"/>
  <c r="K1404" i="49" l="1"/>
  <c r="H1405" i="49"/>
  <c r="I1404" i="49"/>
  <c r="J1404" i="49" s="1"/>
  <c r="K1405" i="49" l="1"/>
  <c r="H1406" i="49"/>
  <c r="I1405" i="49"/>
  <c r="J1405" i="49" s="1"/>
  <c r="K1406" i="49" l="1"/>
  <c r="H1407" i="49"/>
  <c r="I1406" i="49"/>
  <c r="J1406" i="49" s="1"/>
  <c r="K1407" i="49" l="1"/>
  <c r="H1408" i="49"/>
  <c r="I1407" i="49"/>
  <c r="J1407" i="49" s="1"/>
  <c r="K1408" i="49" l="1"/>
  <c r="H1409" i="49"/>
  <c r="I1408" i="49"/>
  <c r="J1408" i="49" s="1"/>
  <c r="H1410" i="49" l="1"/>
  <c r="K1409" i="49"/>
  <c r="I1409" i="49"/>
  <c r="J1409" i="49" s="1"/>
  <c r="K1410" i="49" l="1"/>
  <c r="H1411" i="49"/>
  <c r="I1410" i="49"/>
  <c r="J1410" i="49" s="1"/>
  <c r="H1412" i="49" l="1"/>
  <c r="K1411" i="49"/>
  <c r="I1411" i="49"/>
  <c r="J1411" i="49" s="1"/>
  <c r="K1412" i="49" l="1"/>
  <c r="H1413" i="49"/>
  <c r="I1412" i="49"/>
  <c r="J1412" i="49" s="1"/>
  <c r="K1413" i="49" l="1"/>
  <c r="H1414" i="49"/>
  <c r="I1413" i="49"/>
  <c r="J1413" i="49" s="1"/>
  <c r="K1414" i="49" l="1"/>
  <c r="H1415" i="49"/>
  <c r="I1414" i="49"/>
  <c r="J1414" i="49" s="1"/>
  <c r="K1415" i="49" l="1"/>
  <c r="H1416" i="49"/>
  <c r="I1415" i="49"/>
  <c r="J1415" i="49" s="1"/>
  <c r="K1416" i="49" l="1"/>
  <c r="H1417" i="49"/>
  <c r="I1416" i="49"/>
  <c r="J1416" i="49" s="1"/>
  <c r="K1417" i="49" l="1"/>
  <c r="H1418" i="49"/>
  <c r="I1417" i="49"/>
  <c r="J1417" i="49" s="1"/>
  <c r="K1418" i="49" l="1"/>
  <c r="H1419" i="49"/>
  <c r="I1418" i="49"/>
  <c r="J1418" i="49" s="1"/>
  <c r="K1419" i="49" l="1"/>
  <c r="H1420" i="49"/>
  <c r="I1419" i="49"/>
  <c r="J1419" i="49" s="1"/>
  <c r="K1420" i="49" l="1"/>
  <c r="H1421" i="49"/>
  <c r="I1420" i="49"/>
  <c r="J1420" i="49" s="1"/>
  <c r="K1421" i="49" l="1"/>
  <c r="H1422" i="49"/>
  <c r="I1421" i="49"/>
  <c r="J1421" i="49" s="1"/>
  <c r="K1422" i="49" l="1"/>
  <c r="H1423" i="49"/>
  <c r="I1422" i="49"/>
  <c r="J1422" i="49" s="1"/>
  <c r="K1423" i="49" l="1"/>
  <c r="H1424" i="49"/>
  <c r="I1423" i="49"/>
  <c r="J1423" i="49" s="1"/>
  <c r="H1425" i="49" l="1"/>
  <c r="K1424" i="49"/>
  <c r="I1424" i="49"/>
  <c r="J1424" i="49" s="1"/>
  <c r="K1425" i="49" l="1"/>
  <c r="H1426" i="49"/>
  <c r="I1425" i="49"/>
  <c r="J1425" i="49" s="1"/>
  <c r="K1426" i="49" l="1"/>
  <c r="H1427" i="49"/>
  <c r="I1426" i="49"/>
  <c r="J1426" i="49" s="1"/>
  <c r="H1428" i="49" l="1"/>
  <c r="K1427" i="49"/>
  <c r="I1427" i="49"/>
  <c r="J1427" i="49" s="1"/>
  <c r="K1428" i="49" l="1"/>
  <c r="H1429" i="49"/>
  <c r="I1428" i="49"/>
  <c r="J1428" i="49" s="1"/>
  <c r="H1430" i="49" l="1"/>
  <c r="K1429" i="49"/>
  <c r="I1429" i="49"/>
  <c r="J1429" i="49" s="1"/>
  <c r="K1430" i="49" l="1"/>
  <c r="H1431" i="49"/>
  <c r="I1430" i="49"/>
  <c r="J1430" i="49" s="1"/>
  <c r="K1431" i="49" l="1"/>
  <c r="H1432" i="49"/>
  <c r="I1431" i="49"/>
  <c r="J1431" i="49" s="1"/>
  <c r="K1432" i="49" l="1"/>
  <c r="H1433" i="49"/>
  <c r="I1432" i="49"/>
  <c r="J1432" i="49" s="1"/>
  <c r="K1433" i="49" l="1"/>
  <c r="H1434" i="49"/>
  <c r="I1433" i="49"/>
  <c r="J1433" i="49" s="1"/>
  <c r="K1434" i="49" l="1"/>
  <c r="H1435" i="49"/>
  <c r="I1434" i="49"/>
  <c r="J1434" i="49" s="1"/>
  <c r="K1435" i="49" l="1"/>
  <c r="H1436" i="49"/>
  <c r="I1435" i="49"/>
  <c r="J1435" i="49" s="1"/>
  <c r="K1436" i="49" l="1"/>
  <c r="H1437" i="49"/>
  <c r="I1436" i="49"/>
  <c r="J1436" i="49" s="1"/>
  <c r="K1437" i="49" l="1"/>
  <c r="H1438" i="49"/>
  <c r="I1437" i="49"/>
  <c r="J1437" i="49" s="1"/>
  <c r="K1438" i="49" l="1"/>
  <c r="H1439" i="49"/>
  <c r="I1438" i="49"/>
  <c r="J1438" i="49" s="1"/>
  <c r="K1439" i="49" l="1"/>
  <c r="H1440" i="49"/>
  <c r="I1439" i="49"/>
  <c r="J1439" i="49" s="1"/>
  <c r="H1441" i="49" l="1"/>
  <c r="K1440" i="49"/>
  <c r="I1440" i="49"/>
  <c r="J1440" i="49" s="1"/>
  <c r="K1441" i="49" l="1"/>
  <c r="H1442" i="49"/>
  <c r="I1441" i="49"/>
  <c r="J1441" i="49" s="1"/>
  <c r="K1442" i="49" l="1"/>
  <c r="H1443" i="49"/>
  <c r="I1442" i="49"/>
  <c r="J1442" i="49" s="1"/>
  <c r="K1443" i="49" l="1"/>
  <c r="H1444" i="49"/>
  <c r="I1443" i="49"/>
  <c r="J1443" i="49" s="1"/>
  <c r="K1444" i="49" l="1"/>
  <c r="H1445" i="49"/>
  <c r="I1444" i="49"/>
  <c r="J1444" i="49" s="1"/>
  <c r="K1445" i="49" l="1"/>
  <c r="H1446" i="49"/>
  <c r="I1445" i="49"/>
  <c r="J1445" i="49" s="1"/>
  <c r="K1446" i="49" l="1"/>
  <c r="H1447" i="49"/>
  <c r="I1446" i="49"/>
  <c r="J1446" i="49" s="1"/>
  <c r="K1447" i="49" l="1"/>
  <c r="H1448" i="49"/>
  <c r="I1447" i="49"/>
  <c r="J1447" i="49" s="1"/>
  <c r="K1448" i="49" l="1"/>
  <c r="H1449" i="49"/>
  <c r="I1448" i="49"/>
  <c r="J1448" i="49" s="1"/>
  <c r="K1449" i="49" l="1"/>
  <c r="H1450" i="49"/>
  <c r="I1449" i="49"/>
  <c r="J1449" i="49" s="1"/>
  <c r="K1450" i="49" l="1"/>
  <c r="H1451" i="49"/>
  <c r="I1450" i="49"/>
  <c r="J1450" i="49" s="1"/>
  <c r="K1451" i="49" l="1"/>
  <c r="H1452" i="49"/>
  <c r="I1451" i="49"/>
  <c r="J1451" i="49" s="1"/>
  <c r="K1452" i="49" l="1"/>
  <c r="H1453" i="49"/>
  <c r="I1452" i="49"/>
  <c r="J1452" i="49" s="1"/>
  <c r="K1453" i="49" l="1"/>
  <c r="H1454" i="49"/>
  <c r="I1453" i="49"/>
  <c r="J1453" i="49" s="1"/>
  <c r="H1455" i="49" l="1"/>
  <c r="K1454" i="49"/>
  <c r="I1454" i="49"/>
  <c r="J1454" i="49" s="1"/>
  <c r="K1455" i="49" l="1"/>
  <c r="H1456" i="49"/>
  <c r="I1455" i="49"/>
  <c r="J1455" i="49" s="1"/>
  <c r="H1457" i="49" l="1"/>
  <c r="K1456" i="49"/>
  <c r="I1456" i="49"/>
  <c r="J1456" i="49" s="1"/>
  <c r="K1457" i="49" l="1"/>
  <c r="H1458" i="49"/>
  <c r="I1457" i="49"/>
  <c r="J1457" i="49" s="1"/>
  <c r="K1458" i="49" l="1"/>
  <c r="H1459" i="49"/>
  <c r="I1458" i="49"/>
  <c r="J1458" i="49" s="1"/>
  <c r="H1460" i="49" l="1"/>
  <c r="K1459" i="49"/>
  <c r="I1459" i="49"/>
  <c r="J1459" i="49" s="1"/>
  <c r="K1460" i="49" l="1"/>
  <c r="H1461" i="49"/>
  <c r="I1460" i="49"/>
  <c r="J1460" i="49" s="1"/>
  <c r="K1461" i="49" l="1"/>
  <c r="H1462" i="49"/>
  <c r="I1461" i="49"/>
  <c r="J1461" i="49" s="1"/>
  <c r="K1462" i="49" l="1"/>
  <c r="H1463" i="49"/>
  <c r="I1462" i="49"/>
  <c r="J1462" i="49" s="1"/>
  <c r="K1463" i="49" l="1"/>
  <c r="H1464" i="49"/>
  <c r="I1463" i="49"/>
  <c r="J1463" i="49" s="1"/>
  <c r="K1464" i="49" l="1"/>
  <c r="H1465" i="49"/>
  <c r="I1464" i="49"/>
  <c r="J1464" i="49" s="1"/>
  <c r="K1465" i="49" l="1"/>
  <c r="H1466" i="49"/>
  <c r="I1465" i="49"/>
  <c r="J1465" i="49" s="1"/>
  <c r="K1466" i="49" l="1"/>
  <c r="H1467" i="49"/>
  <c r="I1466" i="49"/>
  <c r="J1466" i="49" s="1"/>
  <c r="K1467" i="49" l="1"/>
  <c r="H1468" i="49"/>
  <c r="I1467" i="49"/>
  <c r="J1467" i="49" s="1"/>
  <c r="K1468" i="49" l="1"/>
  <c r="H1469" i="49"/>
  <c r="I1468" i="49"/>
  <c r="J1468" i="49" s="1"/>
  <c r="H1470" i="49" l="1"/>
  <c r="K1469" i="49"/>
  <c r="I1469" i="49"/>
  <c r="J1469" i="49" s="1"/>
  <c r="K1470" i="49" l="1"/>
  <c r="H1471" i="49"/>
  <c r="I1470" i="49"/>
  <c r="J1470" i="49" s="1"/>
  <c r="K1471" i="49" l="1"/>
  <c r="H1472" i="49"/>
  <c r="I1471" i="49"/>
  <c r="J1471" i="49" s="1"/>
  <c r="H1473" i="49" l="1"/>
  <c r="K1472" i="49"/>
  <c r="I1472" i="49"/>
  <c r="J1472" i="49" s="1"/>
  <c r="K1473" i="49" l="1"/>
  <c r="H1474" i="49"/>
  <c r="I1473" i="49"/>
  <c r="J1473" i="49" s="1"/>
  <c r="K1474" i="49" l="1"/>
  <c r="H1475" i="49"/>
  <c r="I1474" i="49"/>
  <c r="J1474" i="49" s="1"/>
  <c r="H1476" i="49" l="1"/>
  <c r="K1475" i="49"/>
  <c r="I1475" i="49"/>
  <c r="J1475" i="49" s="1"/>
  <c r="K1476" i="49" l="1"/>
  <c r="H1477" i="49"/>
  <c r="I1476" i="49"/>
  <c r="J1476" i="49" s="1"/>
  <c r="K1477" i="49" l="1"/>
  <c r="H1478" i="49"/>
  <c r="I1477" i="49"/>
  <c r="J1477" i="49" s="1"/>
  <c r="K1478" i="49" l="1"/>
  <c r="H1479" i="49"/>
  <c r="I1478" i="49"/>
  <c r="J1478" i="49" s="1"/>
  <c r="K1479" i="49" l="1"/>
  <c r="H1480" i="49"/>
  <c r="I1479" i="49"/>
  <c r="J1479" i="49" s="1"/>
  <c r="H1481" i="49" l="1"/>
  <c r="K1480" i="49"/>
  <c r="I1480" i="49"/>
  <c r="J1480" i="49" s="1"/>
  <c r="K1481" i="49" l="1"/>
  <c r="H1482" i="49"/>
  <c r="I1481" i="49"/>
  <c r="J1481" i="49" s="1"/>
  <c r="H1483" i="49" l="1"/>
  <c r="K1482" i="49"/>
  <c r="I1482" i="49"/>
  <c r="J1482" i="49" s="1"/>
  <c r="K1483" i="49" l="1"/>
  <c r="H1484" i="49"/>
  <c r="I1483" i="49"/>
  <c r="J1483" i="49" s="1"/>
  <c r="K1484" i="49" l="1"/>
  <c r="H1485" i="49"/>
  <c r="I1484" i="49"/>
  <c r="J1484" i="49" s="1"/>
  <c r="K1485" i="49" l="1"/>
  <c r="H1486" i="49"/>
  <c r="I1485" i="49"/>
  <c r="J1485" i="49" s="1"/>
  <c r="K1486" i="49" l="1"/>
  <c r="H1487" i="49"/>
  <c r="I1486" i="49"/>
  <c r="J1486" i="49" s="1"/>
  <c r="K1487" i="49" l="1"/>
  <c r="H1488" i="49"/>
  <c r="I1487" i="49"/>
  <c r="J1487" i="49" s="1"/>
  <c r="H1489" i="49" l="1"/>
  <c r="K1488" i="49"/>
  <c r="I1488" i="49"/>
  <c r="J1488" i="49" s="1"/>
  <c r="K1489" i="49" l="1"/>
  <c r="H1490" i="49"/>
  <c r="I1489" i="49"/>
  <c r="J1489" i="49" s="1"/>
  <c r="K1490" i="49" l="1"/>
  <c r="H1491" i="49"/>
  <c r="I1490" i="49"/>
  <c r="J1490" i="49" s="1"/>
  <c r="H1492" i="49" l="1"/>
  <c r="K1491" i="49"/>
  <c r="I1491" i="49"/>
  <c r="J1491" i="49" s="1"/>
  <c r="K1492" i="49" l="1"/>
  <c r="H1493" i="49"/>
  <c r="I1492" i="49"/>
  <c r="J1492" i="49" s="1"/>
  <c r="K1493" i="49" l="1"/>
  <c r="H1494" i="49"/>
  <c r="I1493" i="49"/>
  <c r="J1493" i="49" s="1"/>
  <c r="K1494" i="49" l="1"/>
  <c r="H1495" i="49"/>
  <c r="I1494" i="49"/>
  <c r="J1494" i="49" s="1"/>
  <c r="K1495" i="49" l="1"/>
  <c r="H1496" i="49"/>
  <c r="I1495" i="49"/>
  <c r="J1495" i="49" s="1"/>
  <c r="K1496" i="49" l="1"/>
  <c r="H1497" i="49"/>
  <c r="I1496" i="49"/>
  <c r="J1496" i="49" s="1"/>
  <c r="K1497" i="49" l="1"/>
  <c r="H1498" i="49"/>
  <c r="I1497" i="49"/>
  <c r="J1497" i="49" s="1"/>
  <c r="K1498" i="49" l="1"/>
  <c r="H1499" i="49"/>
  <c r="I1498" i="49"/>
  <c r="J1498" i="49" s="1"/>
  <c r="K1499" i="49" l="1"/>
  <c r="H1500" i="49"/>
  <c r="I1499" i="49"/>
  <c r="J1499" i="49" s="1"/>
  <c r="K1500" i="49" l="1"/>
  <c r="H1501" i="49"/>
  <c r="I1500" i="49"/>
  <c r="J1500" i="49" s="1"/>
  <c r="K1501" i="49" l="1"/>
  <c r="H1502" i="49"/>
  <c r="I1501" i="49"/>
  <c r="J1501" i="49" s="1"/>
  <c r="K1502" i="49" l="1"/>
  <c r="H1503" i="49"/>
  <c r="I1502" i="49"/>
  <c r="J1502" i="49" s="1"/>
  <c r="H1504" i="49" l="1"/>
  <c r="K1503" i="49"/>
  <c r="I1503" i="49"/>
  <c r="J1503" i="49" s="1"/>
  <c r="H1505" i="49" l="1"/>
  <c r="K1504" i="49"/>
  <c r="I1504" i="49"/>
  <c r="J1504" i="49" s="1"/>
  <c r="K1505" i="49" l="1"/>
  <c r="H1506" i="49"/>
  <c r="I1505" i="49"/>
  <c r="J1505" i="49" s="1"/>
  <c r="K1506" i="49" l="1"/>
  <c r="H1507" i="49"/>
  <c r="I1506" i="49"/>
  <c r="J1506" i="49" s="1"/>
  <c r="H1508" i="49" l="1"/>
  <c r="K1507" i="49"/>
  <c r="I1507" i="49"/>
  <c r="J1507" i="49" s="1"/>
  <c r="K1508" i="49" l="1"/>
  <c r="H1509" i="49"/>
  <c r="I1508" i="49"/>
  <c r="J1508" i="49" s="1"/>
  <c r="K1509" i="49" l="1"/>
  <c r="H1510" i="49"/>
  <c r="I1509" i="49"/>
  <c r="J1509" i="49" s="1"/>
  <c r="K1510" i="49" l="1"/>
  <c r="H1511" i="49"/>
  <c r="I1510" i="49"/>
  <c r="J1510" i="49" s="1"/>
  <c r="K1511" i="49" l="1"/>
  <c r="H1512" i="49"/>
  <c r="I1511" i="49"/>
  <c r="J1511" i="49" s="1"/>
  <c r="K1512" i="49" l="1"/>
  <c r="H1513" i="49"/>
  <c r="I1512" i="49"/>
  <c r="J1512" i="49" s="1"/>
  <c r="K1513" i="49" l="1"/>
  <c r="H1514" i="49"/>
  <c r="I1513" i="49"/>
  <c r="J1513" i="49" s="1"/>
  <c r="K1514" i="49" l="1"/>
  <c r="H1515" i="49"/>
  <c r="I1514" i="49"/>
  <c r="J1514" i="49" s="1"/>
  <c r="K1515" i="49" l="1"/>
  <c r="H1516" i="49"/>
  <c r="I1515" i="49"/>
  <c r="J1515" i="49" s="1"/>
  <c r="K1516" i="49" l="1"/>
  <c r="H1517" i="49"/>
  <c r="I1516" i="49"/>
  <c r="J1516" i="49" s="1"/>
  <c r="H1518" i="49" l="1"/>
  <c r="K1517" i="49"/>
  <c r="I1517" i="49"/>
  <c r="J1517" i="49" s="1"/>
  <c r="K1518" i="49" l="1"/>
  <c r="H1519" i="49"/>
  <c r="I1518" i="49"/>
  <c r="J1518" i="49" s="1"/>
  <c r="H1520" i="49" l="1"/>
  <c r="K1519" i="49"/>
  <c r="I1519" i="49"/>
  <c r="J1519" i="49" s="1"/>
  <c r="H1521" i="49" l="1"/>
  <c r="K1520" i="49"/>
  <c r="I1520" i="49"/>
  <c r="J1520" i="49" s="1"/>
  <c r="H1522" i="49" l="1"/>
  <c r="K1521" i="49"/>
  <c r="I1521" i="49"/>
  <c r="J1521" i="49" s="1"/>
  <c r="K1522" i="49" l="1"/>
  <c r="H1523" i="49"/>
  <c r="I1522" i="49"/>
  <c r="J1522" i="49" s="1"/>
  <c r="H1524" i="49" l="1"/>
  <c r="K1523" i="49"/>
  <c r="I1523" i="49"/>
  <c r="J1523" i="49" s="1"/>
  <c r="K1524" i="49" l="1"/>
  <c r="H1525" i="49"/>
  <c r="I1524" i="49"/>
  <c r="J1524" i="49" s="1"/>
  <c r="K1525" i="49" l="1"/>
  <c r="H1526" i="49"/>
  <c r="I1525" i="49"/>
  <c r="J1525" i="49" s="1"/>
  <c r="K1526" i="49" l="1"/>
  <c r="H1527" i="49"/>
  <c r="I1526" i="49"/>
  <c r="J1526" i="49" s="1"/>
  <c r="K1527" i="49" l="1"/>
  <c r="H1528" i="49"/>
  <c r="I1527" i="49"/>
  <c r="J1527" i="49" s="1"/>
  <c r="K1528" i="49" l="1"/>
  <c r="H1529" i="49"/>
  <c r="I1528" i="49"/>
  <c r="J1528" i="49" s="1"/>
  <c r="K1529" i="49" l="1"/>
  <c r="H1530" i="49"/>
  <c r="I1529" i="49"/>
  <c r="J1529" i="49" s="1"/>
  <c r="K1530" i="49" l="1"/>
  <c r="H1531" i="49"/>
  <c r="I1530" i="49"/>
  <c r="J1530" i="49" s="1"/>
  <c r="K1531" i="49" l="1"/>
  <c r="H1532" i="49"/>
  <c r="I1531" i="49"/>
  <c r="J1531" i="49" s="1"/>
  <c r="K1532" i="49" l="1"/>
  <c r="H1533" i="49"/>
  <c r="I1532" i="49"/>
  <c r="J1532" i="49" s="1"/>
  <c r="H1534" i="49" l="1"/>
  <c r="K1533" i="49"/>
  <c r="I1533" i="49"/>
  <c r="J1533" i="49" s="1"/>
  <c r="K1534" i="49" l="1"/>
  <c r="H1535" i="49"/>
  <c r="I1534" i="49"/>
  <c r="J1534" i="49" s="1"/>
  <c r="H1536" i="49" l="1"/>
  <c r="K1535" i="49"/>
  <c r="I1535" i="49"/>
  <c r="J1535" i="49" s="1"/>
  <c r="H1537" i="49" l="1"/>
  <c r="K1536" i="49"/>
  <c r="I1536" i="49"/>
  <c r="J1536" i="49" s="1"/>
  <c r="K1537" i="49" l="1"/>
  <c r="H1538" i="49"/>
  <c r="I1537" i="49"/>
  <c r="J1537" i="49" s="1"/>
  <c r="K1538" i="49" l="1"/>
  <c r="H1539" i="49"/>
  <c r="I1538" i="49"/>
  <c r="J1538" i="49" s="1"/>
  <c r="H1540" i="49" l="1"/>
  <c r="K1539" i="49"/>
  <c r="I1539" i="49"/>
  <c r="J1539" i="49" s="1"/>
  <c r="K1540" i="49" l="1"/>
  <c r="H1541" i="49"/>
  <c r="I1540" i="49"/>
  <c r="J1540" i="49" s="1"/>
  <c r="H1542" i="49" l="1"/>
  <c r="K1541" i="49"/>
  <c r="I1541" i="49"/>
  <c r="J1541" i="49" s="1"/>
  <c r="K1542" i="49" l="1"/>
  <c r="H1543" i="49"/>
  <c r="I1542" i="49"/>
  <c r="J1542" i="49" s="1"/>
  <c r="H1544" i="49" l="1"/>
  <c r="K1543" i="49"/>
  <c r="I1543" i="49"/>
  <c r="J1543" i="49" s="1"/>
  <c r="K1544" i="49" l="1"/>
  <c r="H1545" i="49"/>
  <c r="I1544" i="49"/>
  <c r="J1544" i="49" s="1"/>
  <c r="K1545" i="49" l="1"/>
  <c r="H1546" i="49"/>
  <c r="I1545" i="49"/>
  <c r="J1545" i="49" s="1"/>
  <c r="K1546" i="49" l="1"/>
  <c r="H1547" i="49"/>
  <c r="I1546" i="49"/>
  <c r="J1546" i="49" s="1"/>
  <c r="K1547" i="49" l="1"/>
  <c r="H1548" i="49"/>
  <c r="I1547" i="49"/>
  <c r="J1547" i="49" s="1"/>
  <c r="K1548" i="49" l="1"/>
  <c r="H1549" i="49"/>
  <c r="I1548" i="49"/>
  <c r="J1548" i="49" s="1"/>
  <c r="K1549" i="49" l="1"/>
  <c r="H1550" i="49"/>
  <c r="I1549" i="49"/>
  <c r="J1549" i="49" s="1"/>
  <c r="H1551" i="49" l="1"/>
  <c r="K1550" i="49"/>
  <c r="I1550" i="49"/>
  <c r="J1550" i="49" s="1"/>
  <c r="H1552" i="49" l="1"/>
  <c r="K1551" i="49"/>
  <c r="I1551" i="49"/>
  <c r="J1551" i="49" s="1"/>
  <c r="K1552" i="49" l="1"/>
  <c r="H1553" i="49"/>
  <c r="I1552" i="49"/>
  <c r="J1552" i="49" s="1"/>
  <c r="K1553" i="49" l="1"/>
  <c r="H1554" i="49"/>
  <c r="I1553" i="49"/>
  <c r="J1553" i="49" s="1"/>
  <c r="K1554" i="49" l="1"/>
  <c r="H1555" i="49"/>
  <c r="I1554" i="49"/>
  <c r="J1554" i="49" s="1"/>
  <c r="H1556" i="49" l="1"/>
  <c r="K1555" i="49"/>
  <c r="I1555" i="49"/>
  <c r="J1555" i="49" s="1"/>
  <c r="K1556" i="49" l="1"/>
  <c r="H1557" i="49"/>
  <c r="I1556" i="49"/>
  <c r="J1556" i="49" s="1"/>
  <c r="K1557" i="49" l="1"/>
  <c r="H1558" i="49"/>
  <c r="I1557" i="49"/>
  <c r="J1557" i="49" s="1"/>
  <c r="K1558" i="49" l="1"/>
  <c r="H1559" i="49"/>
  <c r="I1558" i="49"/>
  <c r="J1558" i="49" s="1"/>
  <c r="H1560" i="49" l="1"/>
  <c r="K1559" i="49"/>
  <c r="I1559" i="49"/>
  <c r="J1559" i="49" s="1"/>
  <c r="K1560" i="49" l="1"/>
  <c r="H1561" i="49"/>
  <c r="I1560" i="49"/>
  <c r="J1560" i="49" s="1"/>
  <c r="K1561" i="49" l="1"/>
  <c r="H1562" i="49"/>
  <c r="I1561" i="49"/>
  <c r="J1561" i="49" s="1"/>
  <c r="K1562" i="49" l="1"/>
  <c r="H1563" i="49"/>
  <c r="I1562" i="49"/>
  <c r="J1562" i="49" s="1"/>
  <c r="H1564" i="49" l="1"/>
  <c r="K1563" i="49"/>
  <c r="I1563" i="49"/>
  <c r="J1563" i="49" s="1"/>
  <c r="H1565" i="49" l="1"/>
  <c r="K1564" i="49"/>
  <c r="I1564" i="49"/>
  <c r="J1564" i="49" s="1"/>
  <c r="K1565" i="49" l="1"/>
  <c r="H1566" i="49"/>
  <c r="I1565" i="49"/>
  <c r="J1565" i="49" s="1"/>
  <c r="H1567" i="49" l="1"/>
  <c r="K1566" i="49"/>
  <c r="I1566" i="49"/>
  <c r="J1566" i="49" s="1"/>
  <c r="H1568" i="49" l="1"/>
  <c r="K1567" i="49"/>
  <c r="I1567" i="49"/>
  <c r="J1567" i="49" s="1"/>
  <c r="K1568" i="49" l="1"/>
  <c r="H1569" i="49"/>
  <c r="I1568" i="49"/>
  <c r="J1568" i="49" s="1"/>
  <c r="K1569" i="49" l="1"/>
  <c r="H1570" i="49"/>
  <c r="I1569" i="49"/>
  <c r="J1569" i="49" s="1"/>
  <c r="H1571" i="49" l="1"/>
  <c r="K1570" i="49"/>
  <c r="I1570" i="49"/>
  <c r="J1570" i="49" s="1"/>
  <c r="K1571" i="49" l="1"/>
  <c r="H1572" i="49"/>
  <c r="I1571" i="49"/>
  <c r="J1571" i="49" s="1"/>
  <c r="H1573" i="49" l="1"/>
  <c r="K1572" i="49"/>
  <c r="I1572" i="49"/>
  <c r="J1572" i="49" s="1"/>
  <c r="K1573" i="49" l="1"/>
  <c r="H1574" i="49"/>
  <c r="I1573" i="49"/>
  <c r="J1573" i="49" s="1"/>
  <c r="K1574" i="49" l="1"/>
  <c r="H1575" i="49"/>
  <c r="I1574" i="49"/>
  <c r="J1574" i="49" s="1"/>
  <c r="H1576" i="49" l="1"/>
  <c r="K1575" i="49"/>
  <c r="I1575" i="49"/>
  <c r="J1575" i="49" s="1"/>
  <c r="K1576" i="49" l="1"/>
  <c r="H1577" i="49"/>
  <c r="I1576" i="49"/>
  <c r="J1576" i="49" s="1"/>
  <c r="H1578" i="49" l="1"/>
  <c r="K1577" i="49"/>
  <c r="I1577" i="49"/>
  <c r="J1577" i="49" s="1"/>
  <c r="K1578" i="49" l="1"/>
  <c r="H1579" i="49"/>
  <c r="I1578" i="49"/>
  <c r="J1578" i="49" s="1"/>
  <c r="K1579" i="49" l="1"/>
  <c r="H1580" i="49"/>
  <c r="I1579" i="49"/>
  <c r="J1579" i="49" s="1"/>
  <c r="K1580" i="49" l="1"/>
  <c r="H1581" i="49"/>
  <c r="I1580" i="49"/>
  <c r="J1580" i="49" s="1"/>
  <c r="K1581" i="49" l="1"/>
  <c r="H1582" i="49"/>
  <c r="I1581" i="49"/>
  <c r="J1581" i="49" s="1"/>
  <c r="H1583" i="49" l="1"/>
  <c r="K1582" i="49"/>
  <c r="I1582" i="49"/>
  <c r="J1582" i="49" s="1"/>
  <c r="K1583" i="49" l="1"/>
  <c r="H1584" i="49"/>
  <c r="I1583" i="49"/>
  <c r="J1583" i="49" s="1"/>
  <c r="K1584" i="49" l="1"/>
  <c r="H1585" i="49"/>
  <c r="I1584" i="49"/>
  <c r="J1584" i="49" s="1"/>
  <c r="H1586" i="49" l="1"/>
  <c r="K1585" i="49"/>
  <c r="I1585" i="49"/>
  <c r="J1585" i="49" s="1"/>
  <c r="K1586" i="49" l="1"/>
  <c r="H1587" i="49"/>
  <c r="I1586" i="49"/>
  <c r="J1586" i="49" s="1"/>
  <c r="H1588" i="49" l="1"/>
  <c r="K1587" i="49"/>
  <c r="I1587" i="49"/>
  <c r="J1587" i="49" s="1"/>
  <c r="K1588" i="49" l="1"/>
  <c r="H1589" i="49"/>
  <c r="I1588" i="49"/>
  <c r="J1588" i="49" s="1"/>
  <c r="K1589" i="49" l="1"/>
  <c r="H1590" i="49"/>
  <c r="I1589" i="49"/>
  <c r="J1589" i="49" s="1"/>
  <c r="K1590" i="49" l="1"/>
  <c r="H1591" i="49"/>
  <c r="I1590" i="49"/>
  <c r="J1590" i="49" s="1"/>
  <c r="K1591" i="49" l="1"/>
  <c r="H1592" i="49"/>
  <c r="I1591" i="49"/>
  <c r="J1591" i="49" s="1"/>
  <c r="K1592" i="49" l="1"/>
  <c r="H1593" i="49"/>
  <c r="I1592" i="49"/>
  <c r="J1592" i="49" s="1"/>
  <c r="K1593" i="49" l="1"/>
  <c r="H1594" i="49"/>
  <c r="I1593" i="49"/>
  <c r="J1593" i="49" s="1"/>
  <c r="K1594" i="49" l="1"/>
  <c r="H1595" i="49"/>
  <c r="I1594" i="49"/>
  <c r="J1594" i="49" s="1"/>
  <c r="K1595" i="49" l="1"/>
  <c r="H1596" i="49"/>
  <c r="I1595" i="49"/>
  <c r="J1595" i="49" s="1"/>
  <c r="H1597" i="49" l="1"/>
  <c r="K1596" i="49"/>
  <c r="I1596" i="49"/>
  <c r="J1596" i="49" s="1"/>
  <c r="H1598" i="49" l="1"/>
  <c r="K1597" i="49"/>
  <c r="I1597" i="49"/>
  <c r="J1597" i="49" s="1"/>
  <c r="H1599" i="49" l="1"/>
  <c r="K1598" i="49"/>
  <c r="I1598" i="49"/>
  <c r="J1598" i="49" s="1"/>
  <c r="K1599" i="49" l="1"/>
  <c r="H1600" i="49"/>
  <c r="I1599" i="49"/>
  <c r="J1599" i="49" s="1"/>
  <c r="H1601" i="49" l="1"/>
  <c r="K1600" i="49"/>
  <c r="I1600" i="49"/>
  <c r="J1600" i="49" s="1"/>
  <c r="K1601" i="49" l="1"/>
  <c r="H1602" i="49"/>
  <c r="I1601" i="49"/>
  <c r="J1601" i="49" s="1"/>
  <c r="K1602" i="49" l="1"/>
  <c r="H1603" i="49"/>
  <c r="I1602" i="49"/>
  <c r="J1602" i="49" s="1"/>
  <c r="K1603" i="49" l="1"/>
  <c r="H1604" i="49"/>
  <c r="I1603" i="49"/>
  <c r="J1603" i="49" s="1"/>
  <c r="K1604" i="49" l="1"/>
  <c r="H1605" i="49"/>
  <c r="I1604" i="49"/>
  <c r="J1604" i="49" s="1"/>
  <c r="H1606" i="49" l="1"/>
  <c r="K1605" i="49"/>
  <c r="I1605" i="49"/>
  <c r="J1605" i="49" s="1"/>
  <c r="H1607" i="49" l="1"/>
  <c r="K1606" i="49"/>
  <c r="I1606" i="49"/>
  <c r="J1606" i="49" s="1"/>
  <c r="H1608" i="49" l="1"/>
  <c r="K1607" i="49"/>
  <c r="I1607" i="49"/>
  <c r="J1607" i="49" s="1"/>
  <c r="K1608" i="49" l="1"/>
  <c r="H1609" i="49"/>
  <c r="I1608" i="49"/>
  <c r="J1608" i="49" s="1"/>
  <c r="H1610" i="49" l="1"/>
  <c r="K1609" i="49"/>
  <c r="I1609" i="49"/>
  <c r="J1609" i="49" s="1"/>
  <c r="K1610" i="49" l="1"/>
  <c r="H1611" i="49"/>
  <c r="I1610" i="49"/>
  <c r="J1610" i="49" s="1"/>
  <c r="K1611" i="49" l="1"/>
  <c r="H1612" i="49"/>
  <c r="I1611" i="49"/>
  <c r="J1611" i="49" s="1"/>
  <c r="H1613" i="49" l="1"/>
  <c r="K1612" i="49"/>
  <c r="I1612" i="49"/>
  <c r="J1612" i="49" s="1"/>
  <c r="K1613" i="49" l="1"/>
  <c r="I1613" i="49"/>
  <c r="J1613" i="49" s="1"/>
  <c r="O5" i="49" l="1"/>
  <c r="T6" i="49" s="1"/>
  <c r="T7" i="49" s="1"/>
  <c r="O6" i="49"/>
  <c r="S6" i="49" s="1"/>
  <c r="S7"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82173CA-04FA-4F15-94EF-C972ECAF0A17}" keepAlive="1" name="Query - CSVs (2020-2024)" description="Connection to the 'CSVs (2020-2024)' query in the workbook." type="5" refreshedVersion="0" background="1">
    <dbPr connection="Provider=Microsoft.Mashup.OleDb.1;Data Source=$Workbook$;Location=&quot;CSVs (2020-2024)&quot;;Extended Properties=&quot;&quot;" command="SELECT * FROM [CSVs (2020-2024)]"/>
  </connection>
  <connection id="2" xr16:uid="{9FB4BFBE-010B-4803-B213-B805A961B580}"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3D17C70D-6078-4399-AEBD-281B20F8EB37}"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A32DAB7A-C41E-4DD0-814F-DBE646F33E7A}"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4A777BAF-8DBC-408C-B98B-C33B4022362D}"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86213A9B-1F46-4D6F-9406-18AD19F3948B}" keepAlive="1" name="Query - STOCKS" description="Connection to the 'STOCKS' query in the workbook." type="5" refreshedVersion="0" background="1">
    <dbPr connection="Provider=Microsoft.Mashup.OleDb.1;Data Source=$Workbook$;Location=STOCKS;Extended Properties=&quot;&quot;" command="SELECT * FROM [STOCKS]"/>
  </connection>
  <connection id="7" xr16:uid="{DC004D5E-6AC5-433B-B2C4-2C659AE1B887}"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8" xr16:uid="{60186B74-8440-4883-ABED-94A97704BD8A}"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9" xr16:uid="{AD8AC749-AC5E-4EA3-A555-B5A54022AA4F}"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10" xr16:uid="{236AFDEF-623B-4A3E-A414-0C66E08C250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<sst xmlns="http://schemas.openxmlformats.org/spreadsheetml/2006/main" count="3316" uniqueCount="119">
  <si>
    <t>Strictly Confidential</t>
  </si>
  <si>
    <t>All content is Copyright material of AlgoTrade Pro</t>
  </si>
  <si>
    <t xml:space="preserve">The information provided by this document or its authors is for educational and informational purposes only.  </t>
  </si>
  <si>
    <t xml:space="preserve">It should not be considered as financial or investment advice. While the information provided is believed to be accurate, it may include errors or inaccuracies. </t>
  </si>
  <si>
    <t>The user should conduct their own research and due diligence before making any financial decisions.</t>
  </si>
  <si>
    <t xml:space="preserve">The authors, documents owners, and any affiliates shall not be held liable for any damages or losses resulting from the use of this information. </t>
  </si>
  <si>
    <t>It is highly recommended to consult a professional financial advisor before making any financial decisions.</t>
  </si>
  <si>
    <t>Definitions of statistical terms:</t>
  </si>
  <si>
    <t xml:space="preserve">Gross Profit </t>
  </si>
  <si>
    <t>The total profit for all profitable trades generated by a strategy.</t>
  </si>
  <si>
    <t xml:space="preserve">Gross Loss </t>
  </si>
  <si>
    <t>The total losses for all losing trades generated by a strategy.</t>
  </si>
  <si>
    <t>Profit Trades</t>
  </si>
  <si>
    <t>The total number of winning trades generated by a strategy.</t>
  </si>
  <si>
    <t>Loss Trades</t>
  </si>
  <si>
    <t>The total number of losing trades generated by a strategy.</t>
  </si>
  <si>
    <t>Total Trades</t>
  </si>
  <si>
    <t>The total number of closed trades (both winning and losing) generated by a strategy.</t>
  </si>
  <si>
    <t>Winrate</t>
  </si>
  <si>
    <t xml:space="preserve">The percentage of winning trades generated by a strategy. Calculated by dividing the number of winning trades by the total number of closed trades generated by a strategy. </t>
  </si>
  <si>
    <t xml:space="preserve">Percent profitable is not a very reliable measure by itself. A strategy could have many small winning trades, making the percent profitable high with a small average winning trade, </t>
  </si>
  <si>
    <t>Or a few big winning trades accounting for a low percent profitable and a big average winning trade.</t>
  </si>
  <si>
    <t>Some successful strategies have a percent profitability below 50% but are still profitable due to proper loss control.</t>
  </si>
  <si>
    <t>Net Profit (%)</t>
  </si>
  <si>
    <t>The overall profit or loss (in the selected currency or in %) achieved by the trading strategy in the test period.</t>
  </si>
  <si>
    <t>Avg P/L Year (%)</t>
  </si>
  <si>
    <t>The average profit or loss achieved by the trading strategy in 1 year.</t>
  </si>
  <si>
    <t>Trades/Year</t>
  </si>
  <si>
    <t>The average number of trades the trading strategy gives in 1 year.</t>
  </si>
  <si>
    <t>Avg profit($)</t>
  </si>
  <si>
    <t>The Gross Net Profit divided by the number of Winning Trades generated by a strategy.</t>
  </si>
  <si>
    <t>Avg loss($)</t>
  </si>
  <si>
    <t>The Gross Net Loss divided by the number of Losing Trades generated by a strategy.</t>
  </si>
  <si>
    <t>Avg profit(%)</t>
  </si>
  <si>
    <t>The Gross Percentage Profit divided by the number of Winning Trades generated by a strategy.</t>
  </si>
  <si>
    <t>Avg loss(%)</t>
  </si>
  <si>
    <t>The Gross Percentage Loss divided by the number of Losing Trades generated by a strategy.</t>
  </si>
  <si>
    <t>Avg RR</t>
  </si>
  <si>
    <t>The average value of how many currency units you win for every unit you lose (in the selected currency). This is calculated by dividing the average winning trade by the average losing trade.</t>
  </si>
  <si>
    <t>Profit Factor</t>
  </si>
  <si>
    <t>The amount of money a trading strategy made for every unit of money it lost (in the selected currency). This value is calculated by dividing gross profits by gross losses.</t>
  </si>
  <si>
    <t>Max Drawdown (%)</t>
  </si>
  <si>
    <t>Displays the largest drawdown of losses, i.e., the maximum possible loss that the strategy could have incurred among all of the trades it has made</t>
  </si>
  <si>
    <t>Avg Drawdown (%)</t>
  </si>
  <si>
    <t>Displays the average drawdown of losses, i.e., the average loss that the strategy could have incurred among all of the trades it has made</t>
  </si>
  <si>
    <t>Avg Anual Return (%)</t>
  </si>
  <si>
    <t>Same as Avg P/L Year (%)</t>
  </si>
  <si>
    <t>Risk Free Rate (%)</t>
  </si>
  <si>
    <t>Constant used to analyze the overall efficiency of a trading strategy</t>
  </si>
  <si>
    <t>Annualized Volatility</t>
  </si>
  <si>
    <t>Calculation that is part of the sharpe ratio equation</t>
  </si>
  <si>
    <t>Sharpe Ratio</t>
  </si>
  <si>
    <t>The Sharpe Ratio is widely used by portfolio managers and individual traders to show how much risk was taken to achieve specific returns.</t>
  </si>
  <si>
    <t>This formula yields a value that could be loosely defined as return per unit risked if we accept the premise that variability is risk.</t>
  </si>
  <si>
    <t>The higher Sharpe ratio, the smoother the equity curve. Having a smooth equity curve is an important objective for many traders.</t>
  </si>
  <si>
    <t>Generally speaking, a Sharpe ratio between 1 and 2 is considered good. A ratio between 2 and 3 is very good, and any result higher than 3 is excellent.</t>
  </si>
  <si>
    <t>Monte Carlo Simulation</t>
  </si>
  <si>
    <t>A Monte Carlo simulation is used to model the probability of different outcomes in a process that cannot easily be predicted due to the intervention of random variables. It is a technique used to understand the impact of risk and uncertainty.</t>
  </si>
  <si>
    <t>SYSTEM/STRATEGY</t>
  </si>
  <si>
    <t>INDICATOR</t>
  </si>
  <si>
    <t>SETTINGS</t>
  </si>
  <si>
    <t>Gross P ($)</t>
  </si>
  <si>
    <t>Avg P Year (%)</t>
  </si>
  <si>
    <t>Gross L ($)</t>
  </si>
  <si>
    <t>Signals/year</t>
  </si>
  <si>
    <t>BACKTESTING DATA</t>
  </si>
  <si>
    <t>Net Profit(%)</t>
  </si>
  <si>
    <t>RISK</t>
  </si>
  <si>
    <t>INITIAL BALANCE</t>
  </si>
  <si>
    <t>TRADING SYMBOLS</t>
  </si>
  <si>
    <t>TRADE ON…</t>
  </si>
  <si>
    <t>SIGNAL</t>
  </si>
  <si>
    <t>DATE/TIME</t>
  </si>
  <si>
    <t>PRICE USD</t>
  </si>
  <si>
    <t>CONTRACTS</t>
  </si>
  <si>
    <t>PROFIT USD</t>
  </si>
  <si>
    <t>PROFIT %</t>
  </si>
  <si>
    <t>EQUITY</t>
  </si>
  <si>
    <t>PEAK</t>
  </si>
  <si>
    <t>DRAWDOWN</t>
  </si>
  <si>
    <t>INTERD R</t>
  </si>
  <si>
    <t>2% PER TRADE SIGNAL</t>
  </si>
  <si>
    <t>FILTER INDICATOR</t>
  </si>
  <si>
    <t>EXIT INDICATOR</t>
  </si>
  <si>
    <t>RISK PER SIGNAL</t>
  </si>
  <si>
    <t>AVG DRAWD.</t>
  </si>
  <si>
    <t>MAX DRAWD.</t>
  </si>
  <si>
    <t>PROFIT</t>
  </si>
  <si>
    <t>Simulate your results according to your risk:</t>
  </si>
  <si>
    <t>(Change To Your Risk)</t>
  </si>
  <si>
    <t>C1 INDICATOR</t>
  </si>
  <si>
    <t>Purple Cloud</t>
  </si>
  <si>
    <t>10, 3, 40, 0.9</t>
  </si>
  <si>
    <t>Bbands BO</t>
  </si>
  <si>
    <t>20, 1, close</t>
  </si>
  <si>
    <t>P_SAR</t>
  </si>
  <si>
    <t>0.02, 0.025, 0.3</t>
  </si>
  <si>
    <t>STOP LOSS</t>
  </si>
  <si>
    <t>Average True Range (ATR)</t>
  </si>
  <si>
    <t>x1.5 ATR PIP Value</t>
  </si>
  <si>
    <t>1ST TAKE PROFIT</t>
  </si>
  <si>
    <t>Fixed on RR</t>
  </si>
  <si>
    <t>1 to 0.8 (Close 50%)</t>
  </si>
  <si>
    <t>$1,000 (without profits compounding)</t>
  </si>
  <si>
    <t>AMZN</t>
  </si>
  <si>
    <t>GOOG</t>
  </si>
  <si>
    <t>JPM</t>
  </si>
  <si>
    <t>TSLA</t>
  </si>
  <si>
    <t>ALGOTRADE PRO STRATEGY STATS_ ATP STOCKS STRATEGY TRADINGVIEW SETUP</t>
  </si>
  <si>
    <t>https://youtu.be/ekamWONxgiI?si=RRqEC6kjUPmo08NK</t>
  </si>
  <si>
    <t>Youtube Video</t>
  </si>
  <si>
    <t xml:space="preserve">Long Entry </t>
  </si>
  <si>
    <t xml:space="preserve">Short Entry </t>
  </si>
  <si>
    <t>AAPL; AMD; AMZN; TSLA; GOOG; JPM; BRK</t>
  </si>
  <si>
    <t>AAPL</t>
  </si>
  <si>
    <t>AMD</t>
  </si>
  <si>
    <t>BRK.B</t>
  </si>
  <si>
    <t>2018 TO 2025_30-MIN TIMEFRAME</t>
  </si>
  <si>
    <t>ALGOTRADE PRO STRATEGY STATS_ ATP STOCKS STRATEGY 2018 TO 2025 RESULTS ON 7 STOCKS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</si>
</sst>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0.000"/>
    <numFmt numFmtId="166" formatCode="0.0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0"/>
      <color theme="1"/>
      <name val="Calibri"/>
      <family val="2"/>
      <scheme val="minor"/>
    </font>
    <font>
      <b/>
      <sz val="11"/>
      <color rgb="FF0070C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scheme val="minor"/>
    </font>
    <font>
      <u/>
      <sz val="10"/>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76">
    <xf numFmtId="0" fontId="0" fillId="0" borderId="0" xfId="0"/>
    <xf numFmtId="164" fontId="5" fillId="0" borderId="3" xfId="0" applyNumberFormat="1" applyFont="1" applyBorder="1" applyProtection="1">
      <protection hidden="1"/>
    </xf>
    <xf numFmtId="2" fontId="5" fillId="6" borderId="3" xfId="0" applyNumberFormat="1" applyFont="1" applyFill="1" applyBorder="1" applyProtection="1">
      <protection hidden="1"/>
    </xf>
    <xf numFmtId="164" fontId="5" fillId="0" borderId="14" xfId="0" applyNumberFormat="1" applyFont="1" applyBorder="1" applyProtection="1">
      <protection hidden="1"/>
    </xf>
    <xf numFmtId="1" fontId="5" fillId="6" borderId="14" xfId="0" applyNumberFormat="1" applyFont="1" applyFill="1" applyBorder="1" applyProtection="1">
      <protection hidden="1"/>
    </xf>
    <xf numFmtId="2" fontId="5" fillId="6" borderId="14" xfId="0" applyNumberFormat="1" applyFont="1" applyFill="1" applyBorder="1" applyProtection="1">
      <protection hidden="1"/>
    </xf>
    <xf numFmtId="0" fontId="5" fillId="0" borderId="14" xfId="0" applyFont="1" applyBorder="1" applyProtection="1">
      <protection hidden="1"/>
    </xf>
    <xf numFmtId="2" fontId="5" fillId="0" borderId="14" xfId="0" applyNumberFormat="1" applyFont="1" applyBorder="1" applyProtection="1">
      <protection hidden="1"/>
    </xf>
    <xf numFmtId="2" fontId="5" fillId="0" borderId="6" xfId="0" applyNumberFormat="1" applyFont="1" applyBorder="1" applyProtection="1">
      <protection hidden="1"/>
    </xf>
    <xf numFmtId="2" fontId="5" fillId="6" borderId="6" xfId="0" applyNumberFormat="1" applyFont="1" applyFill="1" applyBorder="1" applyProtection="1">
      <protection hidden="1"/>
    </xf>
    <xf numFmtId="10" fontId="5" fillId="6" borderId="14" xfId="0" applyNumberFormat="1" applyFont="1" applyFill="1" applyBorder="1" applyProtection="1">
      <protection hidden="1"/>
    </xf>
    <xf numFmtId="0" fontId="0" fillId="2" borderId="0" xfId="0" applyFill="1" applyProtection="1">
      <protection hidden="1"/>
    </xf>
    <xf numFmtId="0" fontId="0" fillId="0" borderId="0" xfId="0" applyProtection="1">
      <protection hidden="1"/>
    </xf>
    <xf numFmtId="0" fontId="3" fillId="2" borderId="0" xfId="0" applyFont="1" applyFill="1" applyProtection="1">
      <protection hidden="1"/>
    </xf>
    <xf numFmtId="0" fontId="0" fillId="3" borderId="0" xfId="0" applyFill="1" applyProtection="1">
      <protection hidden="1"/>
    </xf>
    <xf numFmtId="0" fontId="0" fillId="4" borderId="0" xfId="0" applyFill="1" applyProtection="1">
      <protection hidden="1"/>
    </xf>
    <xf numFmtId="0" fontId="2" fillId="4" borderId="0" xfId="0" applyFont="1" applyFill="1" applyProtection="1">
      <protection hidden="1"/>
    </xf>
    <xf numFmtId="10" fontId="0" fillId="0" borderId="1" xfId="0" applyNumberFormat="1" applyBorder="1" applyProtection="1">
      <protection hidden="1"/>
    </xf>
    <xf numFmtId="10" fontId="0" fillId="0" borderId="13" xfId="0" applyNumberFormat="1" applyBorder="1" applyProtection="1">
      <protection hidden="1"/>
    </xf>
    <xf numFmtId="2" fontId="0" fillId="0" borderId="13" xfId="0" applyNumberFormat="1" applyBorder="1" applyProtection="1">
      <protection hidden="1"/>
    </xf>
    <xf numFmtId="0" fontId="0" fillId="0" borderId="13" xfId="0" applyBorder="1" applyProtection="1">
      <protection hidden="1"/>
    </xf>
    <xf numFmtId="0" fontId="0" fillId="0" borderId="4" xfId="0" applyBorder="1" applyProtection="1">
      <protection hidden="1"/>
    </xf>
    <xf numFmtId="10" fontId="0" fillId="0" borderId="4" xfId="0" applyNumberFormat="1" applyBorder="1" applyProtection="1">
      <protection hidden="1"/>
    </xf>
    <xf numFmtId="165" fontId="0" fillId="0" borderId="0" xfId="0" applyNumberFormat="1" applyProtection="1">
      <protection hidden="1"/>
    </xf>
    <xf numFmtId="0" fontId="2" fillId="7" borderId="16"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17" xfId="0" applyFont="1" applyFill="1" applyBorder="1" applyAlignment="1" applyProtection="1">
      <alignment horizontal="center"/>
      <protection hidden="1"/>
    </xf>
    <xf numFmtId="0" fontId="2" fillId="9" borderId="18" xfId="0" applyFont="1" applyFill="1" applyBorder="1" applyAlignment="1" applyProtection="1">
      <alignment horizontal="center"/>
      <protection hidden="1"/>
    </xf>
    <xf numFmtId="0" fontId="2" fillId="9" borderId="19" xfId="0" applyFont="1" applyFill="1" applyBorder="1" applyAlignment="1" applyProtection="1">
      <alignment horizontal="center"/>
      <protection hidden="1"/>
    </xf>
    <xf numFmtId="0" fontId="2" fillId="9" borderId="20" xfId="0" applyFont="1" applyFill="1" applyBorder="1" applyAlignment="1" applyProtection="1">
      <alignment horizontal="center"/>
      <protection hidden="1"/>
    </xf>
    <xf numFmtId="165" fontId="0" fillId="0" borderId="10" xfId="0" applyNumberFormat="1" applyBorder="1" applyProtection="1">
      <protection hidden="1"/>
    </xf>
    <xf numFmtId="165" fontId="0" fillId="0" borderId="11" xfId="0" applyNumberFormat="1" applyBorder="1" applyProtection="1">
      <protection hidden="1"/>
    </xf>
    <xf numFmtId="165" fontId="0" fillId="0" borderId="15" xfId="0" applyNumberFormat="1" applyBorder="1" applyProtection="1">
      <protection hidden="1"/>
    </xf>
    <xf numFmtId="166" fontId="0" fillId="0" borderId="12" xfId="0" applyNumberFormat="1" applyBorder="1" applyProtection="1">
      <protection hidden="1"/>
    </xf>
    <xf numFmtId="0" fontId="8" fillId="3" borderId="23" xfId="0" applyFont="1" applyFill="1" applyBorder="1" applyAlignment="1" applyProtection="1">
      <alignment horizontal="center"/>
      <protection hidden="1"/>
    </xf>
    <xf numFmtId="0" fontId="8" fillId="11" borderId="23" xfId="0" applyFont="1" applyFill="1" applyBorder="1" applyAlignment="1" applyProtection="1">
      <alignment horizontal="center"/>
      <protection hidden="1"/>
    </xf>
    <xf numFmtId="0" fontId="8" fillId="10" borderId="23" xfId="0" applyFont="1" applyFill="1" applyBorder="1" applyAlignment="1" applyProtection="1">
      <alignment horizontal="center"/>
      <protection hidden="1"/>
    </xf>
    <xf numFmtId="0" fontId="8" fillId="12" borderId="23" xfId="0" applyFont="1" applyFill="1" applyBorder="1" applyAlignment="1" applyProtection="1">
      <alignment horizontal="center"/>
      <protection hidden="1"/>
    </xf>
    <xf numFmtId="10" fontId="9" fillId="3" borderId="24" xfId="0" applyNumberFormat="1" applyFont="1" applyFill="1" applyBorder="1" applyAlignment="1" applyProtection="1">
      <alignment horizontal="center"/>
      <protection hidden="1"/>
    </xf>
    <xf numFmtId="10" fontId="9" fillId="11" borderId="24" xfId="0" applyNumberFormat="1" applyFont="1" applyFill="1" applyBorder="1" applyAlignment="1" applyProtection="1">
      <alignment horizontal="center"/>
      <protection hidden="1"/>
    </xf>
    <xf numFmtId="10" fontId="9" fillId="10" borderId="24" xfId="0" applyNumberFormat="1" applyFont="1" applyFill="1" applyBorder="1" applyAlignment="1" applyProtection="1">
      <alignment horizontal="center"/>
      <protection hidden="1"/>
    </xf>
    <xf numFmtId="10" fontId="9" fillId="12" borderId="24" xfId="0" applyNumberFormat="1" applyFont="1" applyFill="1" applyBorder="1" applyAlignment="1" applyProtection="1">
      <alignment horizontal="center"/>
      <protection hidden="1"/>
    </xf>
    <xf numFmtId="10" fontId="9" fillId="11" borderId="25" xfId="0" applyNumberFormat="1" applyFont="1" applyFill="1" applyBorder="1" applyAlignment="1" applyProtection="1">
      <alignment horizontal="center"/>
      <protection hidden="1"/>
    </xf>
    <xf numFmtId="10" fontId="9" fillId="10" borderId="25" xfId="0" applyNumberFormat="1" applyFont="1" applyFill="1" applyBorder="1" applyAlignment="1" applyProtection="1">
      <alignment horizontal="center"/>
      <protection hidden="1"/>
    </xf>
    <xf numFmtId="10" fontId="9" fillId="12" borderId="25" xfId="0" applyNumberFormat="1" applyFont="1" applyFill="1" applyBorder="1" applyAlignment="1" applyProtection="1">
      <alignment horizontal="center"/>
      <protection hidden="1"/>
    </xf>
    <xf numFmtId="0" fontId="6" fillId="0" borderId="0" xfId="0" applyFont="1" applyAlignment="1" applyProtection="1">
      <alignment horizontal="center"/>
      <protection hidden="1"/>
    </xf>
    <xf numFmtId="0" fontId="3" fillId="12" borderId="23" xfId="0" applyFont="1" applyFill="1" applyBorder="1" applyAlignment="1" applyProtection="1">
      <alignment horizontal="center"/>
      <protection hidden="1"/>
    </xf>
    <xf numFmtId="0" fontId="0" fillId="0" borderId="22" xfId="0" applyBorder="1"/>
    <xf numFmtId="0" fontId="0" fillId="0" borderId="21" xfId="0" applyBorder="1" applyProtection="1">
      <protection hidden="1"/>
    </xf>
    <xf numFmtId="22" fontId="0" fillId="0" borderId="21" xfId="0" applyNumberFormat="1" applyBorder="1" applyProtection="1">
      <protection hidden="1"/>
    </xf>
    <xf numFmtId="0" fontId="0" fillId="0" borderId="29" xfId="0" applyBorder="1" applyProtection="1">
      <protection hidden="1"/>
    </xf>
    <xf numFmtId="10" fontId="8" fillId="13" borderId="23" xfId="0" applyNumberFormat="1" applyFont="1" applyFill="1" applyBorder="1" applyAlignment="1" applyProtection="1">
      <alignment horizontal="center"/>
      <protection locked="0"/>
    </xf>
    <xf numFmtId="43" fontId="5" fillId="6" borderId="6" xfId="1" applyFont="1" applyFill="1" applyBorder="1" applyProtection="1">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20" fontId="0" fillId="2" borderId="11" xfId="0" applyNumberFormat="1" applyFill="1" applyBorder="1" applyAlignment="1" applyProtection="1">
      <alignment horizontal="center"/>
      <protection hidden="1"/>
    </xf>
    <xf numFmtId="0" fontId="11" fillId="0" borderId="26" xfId="2"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0" fillId="5" borderId="8"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7" fillId="0" borderId="5" xfId="0" applyFont="1" applyBorder="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ATP STOCK</a:t>
            </a:r>
            <a:r>
              <a:rPr lang="pt-PT" baseline="0"/>
              <a:t> </a:t>
            </a:r>
            <a:r>
              <a:rPr lang="pt-PT"/>
              <a:t>STRATEGY</a:t>
            </a:r>
            <a:r>
              <a:rPr lang="pt-PT" baseline="0"/>
              <a:t> EQUITY CURVE ( 01/01/2018 TO 31/12/2025 )</a:t>
            </a:r>
            <a:endParaRPr lang="pt-P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4.6001007102131161E-2"/>
          <c:y val="7.6730406762832187E-2"/>
          <c:w val="0.94361189320281469"/>
          <c:h val="0.88848701760382465"/>
        </c:manualLayout>
      </c:layout>
      <c:lineChart>
        <c:grouping val="standard"/>
        <c:varyColors val="0"/>
        <c:ser>
          <c:idx val="0"/>
          <c:order val="0"/>
          <c:spPr>
            <a:ln w="28575" cap="rnd">
              <a:solidFill>
                <a:schemeClr val="accent1"/>
              </a:solidFill>
              <a:round/>
            </a:ln>
            <a:effectLst/>
          </c:spPr>
          <c:marker>
            <c:symbol val="none"/>
          </c:marker>
          <c:val>
            <c:numRef>
              <c:f>'Backtest Results'!$H$19:$H$1613</c:f>
              <c:numCache>
                <c:formatCode>0.000</c:formatCode>
                <c:ptCount val="1595"/>
                <c:pt idx="0">
                  <c:v>0.71213000000000004</c:v>
                </c:pt>
                <c:pt idx="1">
                  <c:v>0.71213000000000004</c:v>
                </c:pt>
                <c:pt idx="2">
                  <c:v>-1.1016699999999999</c:v>
                </c:pt>
                <c:pt idx="3">
                  <c:v>-1.1016699999999999</c:v>
                </c:pt>
                <c:pt idx="4">
                  <c:v>0.70327999999999991</c:v>
                </c:pt>
                <c:pt idx="5">
                  <c:v>1.45784</c:v>
                </c:pt>
                <c:pt idx="6">
                  <c:v>-0.61853999999999987</c:v>
                </c:pt>
                <c:pt idx="7">
                  <c:v>0.44418000000000024</c:v>
                </c:pt>
                <c:pt idx="8">
                  <c:v>1.8935400000000004</c:v>
                </c:pt>
                <c:pt idx="9">
                  <c:v>1.3770600000000004</c:v>
                </c:pt>
                <c:pt idx="10">
                  <c:v>-0.63173999999999997</c:v>
                </c:pt>
                <c:pt idx="11">
                  <c:v>1.6359800000000002</c:v>
                </c:pt>
                <c:pt idx="12">
                  <c:v>4.4149200000000004</c:v>
                </c:pt>
                <c:pt idx="13">
                  <c:v>1.9620800000000003</c:v>
                </c:pt>
                <c:pt idx="14">
                  <c:v>3.7422800000000001</c:v>
                </c:pt>
                <c:pt idx="15">
                  <c:v>5.6553599999999999</c:v>
                </c:pt>
                <c:pt idx="16">
                  <c:v>11.11368</c:v>
                </c:pt>
                <c:pt idx="17">
                  <c:v>11.95384</c:v>
                </c:pt>
                <c:pt idx="18">
                  <c:v>9.9439599999999988</c:v>
                </c:pt>
                <c:pt idx="19">
                  <c:v>8.2126799999999989</c:v>
                </c:pt>
                <c:pt idx="20">
                  <c:v>6.213919999999999</c:v>
                </c:pt>
                <c:pt idx="21">
                  <c:v>10.306519999999999</c:v>
                </c:pt>
                <c:pt idx="22">
                  <c:v>12.144439999999999</c:v>
                </c:pt>
                <c:pt idx="23">
                  <c:v>12.946629999999999</c:v>
                </c:pt>
                <c:pt idx="24">
                  <c:v>12.62233</c:v>
                </c:pt>
                <c:pt idx="25">
                  <c:v>12.62233</c:v>
                </c:pt>
                <c:pt idx="26">
                  <c:v>13.35295</c:v>
                </c:pt>
                <c:pt idx="27">
                  <c:v>12.40249</c:v>
                </c:pt>
                <c:pt idx="28">
                  <c:v>12.275170000000001</c:v>
                </c:pt>
                <c:pt idx="29">
                  <c:v>10.422550000000001</c:v>
                </c:pt>
                <c:pt idx="30">
                  <c:v>10.233910000000002</c:v>
                </c:pt>
                <c:pt idx="31">
                  <c:v>15.533710000000001</c:v>
                </c:pt>
                <c:pt idx="32">
                  <c:v>21.674980000000001</c:v>
                </c:pt>
                <c:pt idx="33">
                  <c:v>18.328780000000002</c:v>
                </c:pt>
                <c:pt idx="34">
                  <c:v>18.634120000000003</c:v>
                </c:pt>
                <c:pt idx="35">
                  <c:v>21.876800000000003</c:v>
                </c:pt>
                <c:pt idx="36">
                  <c:v>23.086140000000004</c:v>
                </c:pt>
                <c:pt idx="37">
                  <c:v>20.932440000000003</c:v>
                </c:pt>
                <c:pt idx="38">
                  <c:v>18.894680000000005</c:v>
                </c:pt>
                <c:pt idx="39">
                  <c:v>17.132120000000004</c:v>
                </c:pt>
                <c:pt idx="40">
                  <c:v>15.272280000000004</c:v>
                </c:pt>
                <c:pt idx="41">
                  <c:v>10.148360000000004</c:v>
                </c:pt>
                <c:pt idx="42">
                  <c:v>10.148360000000004</c:v>
                </c:pt>
                <c:pt idx="43">
                  <c:v>8.4930400000000041</c:v>
                </c:pt>
                <c:pt idx="44">
                  <c:v>6.5152400000000039</c:v>
                </c:pt>
                <c:pt idx="45">
                  <c:v>7.425640000000004</c:v>
                </c:pt>
                <c:pt idx="46">
                  <c:v>5.4466000000000037</c:v>
                </c:pt>
                <c:pt idx="47">
                  <c:v>7.4974800000000039</c:v>
                </c:pt>
                <c:pt idx="48">
                  <c:v>5.3197200000000038</c:v>
                </c:pt>
                <c:pt idx="49">
                  <c:v>10.910620000000005</c:v>
                </c:pt>
                <c:pt idx="50">
                  <c:v>15.397540000000006</c:v>
                </c:pt>
                <c:pt idx="51">
                  <c:v>13.448400000000007</c:v>
                </c:pt>
                <c:pt idx="52">
                  <c:v>14.304000000000007</c:v>
                </c:pt>
                <c:pt idx="53">
                  <c:v>15.568320000000007</c:v>
                </c:pt>
                <c:pt idx="54">
                  <c:v>16.300220000000007</c:v>
                </c:pt>
                <c:pt idx="55">
                  <c:v>18.945930000000008</c:v>
                </c:pt>
                <c:pt idx="56">
                  <c:v>17.917450000000009</c:v>
                </c:pt>
                <c:pt idx="57">
                  <c:v>15.92275000000001</c:v>
                </c:pt>
                <c:pt idx="58">
                  <c:v>16.665150000000011</c:v>
                </c:pt>
                <c:pt idx="59">
                  <c:v>14.819810000000011</c:v>
                </c:pt>
                <c:pt idx="60">
                  <c:v>12.896810000000011</c:v>
                </c:pt>
                <c:pt idx="61">
                  <c:v>11.15693000000001</c:v>
                </c:pt>
                <c:pt idx="62">
                  <c:v>11.775380000000009</c:v>
                </c:pt>
                <c:pt idx="63">
                  <c:v>9.9682800000000089</c:v>
                </c:pt>
                <c:pt idx="64">
                  <c:v>10.986780000000008</c:v>
                </c:pt>
                <c:pt idx="65">
                  <c:v>10.986780000000008</c:v>
                </c:pt>
                <c:pt idx="66">
                  <c:v>8.996880000000008</c:v>
                </c:pt>
                <c:pt idx="67">
                  <c:v>11.387080000000008</c:v>
                </c:pt>
                <c:pt idx="68">
                  <c:v>16.93208000000001</c:v>
                </c:pt>
                <c:pt idx="69">
                  <c:v>16.323080000000012</c:v>
                </c:pt>
                <c:pt idx="70">
                  <c:v>15.522560000000011</c:v>
                </c:pt>
                <c:pt idx="71">
                  <c:v>16.618240000000011</c:v>
                </c:pt>
                <c:pt idx="72">
                  <c:v>17.87341000000001</c:v>
                </c:pt>
                <c:pt idx="73">
                  <c:v>15.750970000000009</c:v>
                </c:pt>
                <c:pt idx="74">
                  <c:v>13.76353000000001</c:v>
                </c:pt>
                <c:pt idx="75">
                  <c:v>11.558370000000011</c:v>
                </c:pt>
                <c:pt idx="76">
                  <c:v>9.4559700000000113</c:v>
                </c:pt>
                <c:pt idx="77">
                  <c:v>10.213650000000012</c:v>
                </c:pt>
                <c:pt idx="78">
                  <c:v>12.126660000000012</c:v>
                </c:pt>
                <c:pt idx="79">
                  <c:v>13.648580000000011</c:v>
                </c:pt>
                <c:pt idx="80">
                  <c:v>11.543420000000012</c:v>
                </c:pt>
                <c:pt idx="81">
                  <c:v>15.230260000000012</c:v>
                </c:pt>
                <c:pt idx="82">
                  <c:v>15.940690000000012</c:v>
                </c:pt>
                <c:pt idx="83">
                  <c:v>13.813250000000012</c:v>
                </c:pt>
                <c:pt idx="84">
                  <c:v>13.813250000000012</c:v>
                </c:pt>
                <c:pt idx="85">
                  <c:v>10.281330000000011</c:v>
                </c:pt>
                <c:pt idx="86">
                  <c:v>8.2710500000000113</c:v>
                </c:pt>
                <c:pt idx="87">
                  <c:v>9.3574100000000104</c:v>
                </c:pt>
                <c:pt idx="88">
                  <c:v>9.9632900000000113</c:v>
                </c:pt>
                <c:pt idx="89">
                  <c:v>7.9135700000000107</c:v>
                </c:pt>
                <c:pt idx="90">
                  <c:v>4.1576300000000099</c:v>
                </c:pt>
                <c:pt idx="91">
                  <c:v>5.5422300000000098</c:v>
                </c:pt>
                <c:pt idx="92">
                  <c:v>6.7226400000000099</c:v>
                </c:pt>
                <c:pt idx="93">
                  <c:v>10.14354000000001</c:v>
                </c:pt>
                <c:pt idx="94">
                  <c:v>13.110720000000011</c:v>
                </c:pt>
                <c:pt idx="95">
                  <c:v>18.372030000000009</c:v>
                </c:pt>
                <c:pt idx="96">
                  <c:v>22.343790000000009</c:v>
                </c:pt>
                <c:pt idx="97">
                  <c:v>20.780290000000008</c:v>
                </c:pt>
                <c:pt idx="98">
                  <c:v>22.391450000000006</c:v>
                </c:pt>
                <c:pt idx="99">
                  <c:v>20.317690000000006</c:v>
                </c:pt>
                <c:pt idx="100">
                  <c:v>15.970870000000005</c:v>
                </c:pt>
                <c:pt idx="101">
                  <c:v>16.741510000000005</c:v>
                </c:pt>
                <c:pt idx="102">
                  <c:v>18.912070000000007</c:v>
                </c:pt>
                <c:pt idx="103">
                  <c:v>16.784070000000007</c:v>
                </c:pt>
                <c:pt idx="104">
                  <c:v>17.378610000000005</c:v>
                </c:pt>
                <c:pt idx="105">
                  <c:v>19.398810000000005</c:v>
                </c:pt>
                <c:pt idx="106">
                  <c:v>22.674510000000005</c:v>
                </c:pt>
                <c:pt idx="107">
                  <c:v>25.243270000000006</c:v>
                </c:pt>
                <c:pt idx="108">
                  <c:v>26.586850000000005</c:v>
                </c:pt>
                <c:pt idx="109">
                  <c:v>27.945210000000007</c:v>
                </c:pt>
                <c:pt idx="110">
                  <c:v>29.144850000000005</c:v>
                </c:pt>
                <c:pt idx="111">
                  <c:v>27.307170000000006</c:v>
                </c:pt>
                <c:pt idx="112">
                  <c:v>28.018370000000008</c:v>
                </c:pt>
                <c:pt idx="113">
                  <c:v>28.799650000000007</c:v>
                </c:pt>
                <c:pt idx="114">
                  <c:v>30.959010000000006</c:v>
                </c:pt>
                <c:pt idx="115">
                  <c:v>35.235800000000005</c:v>
                </c:pt>
                <c:pt idx="116">
                  <c:v>38.890880000000003</c:v>
                </c:pt>
                <c:pt idx="117">
                  <c:v>41.238380000000006</c:v>
                </c:pt>
                <c:pt idx="118">
                  <c:v>42.050380000000004</c:v>
                </c:pt>
                <c:pt idx="119">
                  <c:v>40.049140000000001</c:v>
                </c:pt>
                <c:pt idx="120">
                  <c:v>40.18674</c:v>
                </c:pt>
                <c:pt idx="121">
                  <c:v>42.042110000000001</c:v>
                </c:pt>
                <c:pt idx="122">
                  <c:v>39.568190000000001</c:v>
                </c:pt>
                <c:pt idx="123">
                  <c:v>37.470590000000001</c:v>
                </c:pt>
                <c:pt idx="124">
                  <c:v>39.392510000000001</c:v>
                </c:pt>
                <c:pt idx="125">
                  <c:v>37.424109999999999</c:v>
                </c:pt>
                <c:pt idx="126">
                  <c:v>35.414349999999999</c:v>
                </c:pt>
                <c:pt idx="127">
                  <c:v>36.540790000000001</c:v>
                </c:pt>
                <c:pt idx="128">
                  <c:v>34.592130000000004</c:v>
                </c:pt>
                <c:pt idx="129">
                  <c:v>32.327730000000003</c:v>
                </c:pt>
                <c:pt idx="130">
                  <c:v>31.683710000000001</c:v>
                </c:pt>
                <c:pt idx="131">
                  <c:v>34.188890000000001</c:v>
                </c:pt>
                <c:pt idx="132">
                  <c:v>32.15361</c:v>
                </c:pt>
                <c:pt idx="133">
                  <c:v>36.098210000000002</c:v>
                </c:pt>
                <c:pt idx="134">
                  <c:v>34.08907</c:v>
                </c:pt>
                <c:pt idx="135">
                  <c:v>33.949210000000001</c:v>
                </c:pt>
                <c:pt idx="136">
                  <c:v>34.776209999999999</c:v>
                </c:pt>
                <c:pt idx="137">
                  <c:v>35.612760000000002</c:v>
                </c:pt>
                <c:pt idx="138">
                  <c:v>39.214680000000001</c:v>
                </c:pt>
                <c:pt idx="139">
                  <c:v>42.837530000000001</c:v>
                </c:pt>
                <c:pt idx="140">
                  <c:v>43.553910000000002</c:v>
                </c:pt>
                <c:pt idx="141">
                  <c:v>48.588149999999999</c:v>
                </c:pt>
                <c:pt idx="142">
                  <c:v>45.937149999999995</c:v>
                </c:pt>
                <c:pt idx="143">
                  <c:v>44.011149999999994</c:v>
                </c:pt>
                <c:pt idx="144">
                  <c:v>44.219819999999991</c:v>
                </c:pt>
                <c:pt idx="145">
                  <c:v>46.442919999999994</c:v>
                </c:pt>
                <c:pt idx="146">
                  <c:v>47.733399999999996</c:v>
                </c:pt>
                <c:pt idx="147">
                  <c:v>46.808599999999998</c:v>
                </c:pt>
                <c:pt idx="148">
                  <c:v>49.943399999999997</c:v>
                </c:pt>
                <c:pt idx="149">
                  <c:v>51.0261</c:v>
                </c:pt>
                <c:pt idx="150">
                  <c:v>53.400840000000002</c:v>
                </c:pt>
                <c:pt idx="151">
                  <c:v>55.03584</c:v>
                </c:pt>
                <c:pt idx="152">
                  <c:v>54.405000000000001</c:v>
                </c:pt>
                <c:pt idx="153">
                  <c:v>53.404499999999999</c:v>
                </c:pt>
                <c:pt idx="154">
                  <c:v>51.846939999999996</c:v>
                </c:pt>
                <c:pt idx="155">
                  <c:v>53.698879999999996</c:v>
                </c:pt>
                <c:pt idx="156">
                  <c:v>53.498019999999997</c:v>
                </c:pt>
                <c:pt idx="157">
                  <c:v>51.20872</c:v>
                </c:pt>
                <c:pt idx="158">
                  <c:v>49.663519999999998</c:v>
                </c:pt>
                <c:pt idx="159">
                  <c:v>47.823319999999995</c:v>
                </c:pt>
                <c:pt idx="160">
                  <c:v>48.666919999999998</c:v>
                </c:pt>
                <c:pt idx="161">
                  <c:v>46.650079999999996</c:v>
                </c:pt>
                <c:pt idx="162">
                  <c:v>44.303479999999993</c:v>
                </c:pt>
                <c:pt idx="163">
                  <c:v>44.303479999999993</c:v>
                </c:pt>
                <c:pt idx="164">
                  <c:v>42.26827999999999</c:v>
                </c:pt>
                <c:pt idx="165">
                  <c:v>41.429719999999989</c:v>
                </c:pt>
                <c:pt idx="166">
                  <c:v>41.429719999999989</c:v>
                </c:pt>
                <c:pt idx="167">
                  <c:v>39.304359999999988</c:v>
                </c:pt>
                <c:pt idx="168">
                  <c:v>37.435459999999992</c:v>
                </c:pt>
                <c:pt idx="169">
                  <c:v>39.455239999999989</c:v>
                </c:pt>
                <c:pt idx="170">
                  <c:v>46.741609999999987</c:v>
                </c:pt>
                <c:pt idx="171">
                  <c:v>47.268489999999986</c:v>
                </c:pt>
                <c:pt idx="172">
                  <c:v>48.193239999999989</c:v>
                </c:pt>
                <c:pt idx="173">
                  <c:v>45.700179999999989</c:v>
                </c:pt>
                <c:pt idx="174">
                  <c:v>51.153139999999993</c:v>
                </c:pt>
                <c:pt idx="175">
                  <c:v>51.974739999999997</c:v>
                </c:pt>
                <c:pt idx="176">
                  <c:v>57.757959999999997</c:v>
                </c:pt>
                <c:pt idx="177">
                  <c:v>55.812739999999998</c:v>
                </c:pt>
                <c:pt idx="178">
                  <c:v>55.972239999999999</c:v>
                </c:pt>
                <c:pt idx="179">
                  <c:v>54.0441</c:v>
                </c:pt>
                <c:pt idx="180">
                  <c:v>55.665399999999998</c:v>
                </c:pt>
                <c:pt idx="181">
                  <c:v>50.956599999999995</c:v>
                </c:pt>
                <c:pt idx="182">
                  <c:v>50.887059999999991</c:v>
                </c:pt>
                <c:pt idx="183">
                  <c:v>48.891539999999992</c:v>
                </c:pt>
                <c:pt idx="184">
                  <c:v>50.493449999999996</c:v>
                </c:pt>
                <c:pt idx="185">
                  <c:v>49.361769999999993</c:v>
                </c:pt>
                <c:pt idx="186">
                  <c:v>53.17584999999999</c:v>
                </c:pt>
                <c:pt idx="187">
                  <c:v>53.860809999999987</c:v>
                </c:pt>
                <c:pt idx="188">
                  <c:v>51.812809999999985</c:v>
                </c:pt>
                <c:pt idx="189">
                  <c:v>49.771329999999985</c:v>
                </c:pt>
                <c:pt idx="190">
                  <c:v>51.607149999999983</c:v>
                </c:pt>
                <c:pt idx="191">
                  <c:v>49.689609999999981</c:v>
                </c:pt>
                <c:pt idx="192">
                  <c:v>47.730309999999982</c:v>
                </c:pt>
                <c:pt idx="193">
                  <c:v>48.38706999999998</c:v>
                </c:pt>
                <c:pt idx="194">
                  <c:v>46.285949999999978</c:v>
                </c:pt>
                <c:pt idx="195">
                  <c:v>47.23260999999998</c:v>
                </c:pt>
                <c:pt idx="196">
                  <c:v>48.858189999999979</c:v>
                </c:pt>
                <c:pt idx="197">
                  <c:v>46.738289999999978</c:v>
                </c:pt>
                <c:pt idx="198">
                  <c:v>47.879439999999981</c:v>
                </c:pt>
                <c:pt idx="199">
                  <c:v>45.758479999999977</c:v>
                </c:pt>
                <c:pt idx="200">
                  <c:v>48.64447999999998</c:v>
                </c:pt>
                <c:pt idx="201">
                  <c:v>46.615179999999981</c:v>
                </c:pt>
                <c:pt idx="202">
                  <c:v>45.668379999999978</c:v>
                </c:pt>
                <c:pt idx="203">
                  <c:v>48.549459999999975</c:v>
                </c:pt>
                <c:pt idx="204">
                  <c:v>50.044799999999974</c:v>
                </c:pt>
                <c:pt idx="205">
                  <c:v>50.727359999999976</c:v>
                </c:pt>
                <c:pt idx="206">
                  <c:v>48.722719999999974</c:v>
                </c:pt>
                <c:pt idx="207">
                  <c:v>49.420719999999974</c:v>
                </c:pt>
                <c:pt idx="208">
                  <c:v>53.141319999999972</c:v>
                </c:pt>
                <c:pt idx="209">
                  <c:v>53.141319999999972</c:v>
                </c:pt>
                <c:pt idx="210">
                  <c:v>52.470279999999974</c:v>
                </c:pt>
                <c:pt idx="211">
                  <c:v>50.410019999999975</c:v>
                </c:pt>
                <c:pt idx="212">
                  <c:v>48.956259999999972</c:v>
                </c:pt>
                <c:pt idx="213">
                  <c:v>56.064379999999971</c:v>
                </c:pt>
                <c:pt idx="214">
                  <c:v>56.91427999999997</c:v>
                </c:pt>
                <c:pt idx="215">
                  <c:v>55.807719999999968</c:v>
                </c:pt>
                <c:pt idx="216">
                  <c:v>58.629579999999969</c:v>
                </c:pt>
                <c:pt idx="217">
                  <c:v>56.721959999999967</c:v>
                </c:pt>
                <c:pt idx="218">
                  <c:v>54.565599999999968</c:v>
                </c:pt>
                <c:pt idx="219">
                  <c:v>56.058789999999966</c:v>
                </c:pt>
                <c:pt idx="220">
                  <c:v>53.927149999999969</c:v>
                </c:pt>
                <c:pt idx="221">
                  <c:v>55.005499999999969</c:v>
                </c:pt>
                <c:pt idx="222">
                  <c:v>56.538219999999967</c:v>
                </c:pt>
                <c:pt idx="223">
                  <c:v>68.050609999999963</c:v>
                </c:pt>
                <c:pt idx="224">
                  <c:v>69.875089999999958</c:v>
                </c:pt>
                <c:pt idx="225">
                  <c:v>71.364989999999963</c:v>
                </c:pt>
                <c:pt idx="226">
                  <c:v>72.597989999999967</c:v>
                </c:pt>
                <c:pt idx="227">
                  <c:v>76.724029999999971</c:v>
                </c:pt>
                <c:pt idx="228">
                  <c:v>77.951159999999973</c:v>
                </c:pt>
                <c:pt idx="229">
                  <c:v>78.739359999999976</c:v>
                </c:pt>
                <c:pt idx="230">
                  <c:v>80.488169999999982</c:v>
                </c:pt>
                <c:pt idx="231">
                  <c:v>81.916029999999978</c:v>
                </c:pt>
                <c:pt idx="232">
                  <c:v>82.72960999999998</c:v>
                </c:pt>
                <c:pt idx="233">
                  <c:v>80.802709999999976</c:v>
                </c:pt>
                <c:pt idx="234">
                  <c:v>78.795529999999971</c:v>
                </c:pt>
                <c:pt idx="235">
                  <c:v>76.718809999999976</c:v>
                </c:pt>
                <c:pt idx="236">
                  <c:v>74.753309999999971</c:v>
                </c:pt>
                <c:pt idx="237">
                  <c:v>72.406429999999972</c:v>
                </c:pt>
                <c:pt idx="238">
                  <c:v>70.314909999999969</c:v>
                </c:pt>
                <c:pt idx="239">
                  <c:v>68.262509999999963</c:v>
                </c:pt>
                <c:pt idx="240">
                  <c:v>66.116269999999957</c:v>
                </c:pt>
                <c:pt idx="241">
                  <c:v>64.023409999999956</c:v>
                </c:pt>
                <c:pt idx="242">
                  <c:v>63.520609999999955</c:v>
                </c:pt>
                <c:pt idx="243">
                  <c:v>66.374779999999959</c:v>
                </c:pt>
                <c:pt idx="244">
                  <c:v>68.439259999999962</c:v>
                </c:pt>
                <c:pt idx="245">
                  <c:v>66.418759999999963</c:v>
                </c:pt>
                <c:pt idx="246">
                  <c:v>64.699279999999959</c:v>
                </c:pt>
                <c:pt idx="247">
                  <c:v>66.158209999999954</c:v>
                </c:pt>
                <c:pt idx="248">
                  <c:v>64.179649999999953</c:v>
                </c:pt>
                <c:pt idx="249">
                  <c:v>65.165069999999957</c:v>
                </c:pt>
                <c:pt idx="250">
                  <c:v>66.037149999999954</c:v>
                </c:pt>
                <c:pt idx="251">
                  <c:v>64.06372999999995</c:v>
                </c:pt>
                <c:pt idx="252">
                  <c:v>69.241859999999946</c:v>
                </c:pt>
                <c:pt idx="253">
                  <c:v>71.478659999999948</c:v>
                </c:pt>
                <c:pt idx="254">
                  <c:v>72.844489999999951</c:v>
                </c:pt>
                <c:pt idx="255">
                  <c:v>73.297469999999947</c:v>
                </c:pt>
                <c:pt idx="256">
                  <c:v>74.090909999999951</c:v>
                </c:pt>
                <c:pt idx="257">
                  <c:v>69.259989999999945</c:v>
                </c:pt>
                <c:pt idx="258">
                  <c:v>70.023969999999949</c:v>
                </c:pt>
                <c:pt idx="259">
                  <c:v>70.826469999999944</c:v>
                </c:pt>
                <c:pt idx="260">
                  <c:v>68.677249999999944</c:v>
                </c:pt>
                <c:pt idx="261">
                  <c:v>66.677449999999951</c:v>
                </c:pt>
                <c:pt idx="262">
                  <c:v>68.25440999999995</c:v>
                </c:pt>
                <c:pt idx="263">
                  <c:v>73.803659999999951</c:v>
                </c:pt>
                <c:pt idx="264">
                  <c:v>76.323569999999947</c:v>
                </c:pt>
                <c:pt idx="265">
                  <c:v>81.776669999999953</c:v>
                </c:pt>
                <c:pt idx="266">
                  <c:v>82.754789999999957</c:v>
                </c:pt>
                <c:pt idx="267">
                  <c:v>80.72600999999996</c:v>
                </c:pt>
                <c:pt idx="268">
                  <c:v>81.859929999999963</c:v>
                </c:pt>
                <c:pt idx="269">
                  <c:v>82.338869999999957</c:v>
                </c:pt>
                <c:pt idx="270">
                  <c:v>82.366079999999954</c:v>
                </c:pt>
                <c:pt idx="271">
                  <c:v>79.980279999999951</c:v>
                </c:pt>
                <c:pt idx="272">
                  <c:v>77.896279999999948</c:v>
                </c:pt>
                <c:pt idx="273">
                  <c:v>82.288779999999946</c:v>
                </c:pt>
                <c:pt idx="274">
                  <c:v>85.483419999999938</c:v>
                </c:pt>
                <c:pt idx="275">
                  <c:v>86.656069999999943</c:v>
                </c:pt>
                <c:pt idx="276">
                  <c:v>84.762169999999941</c:v>
                </c:pt>
                <c:pt idx="277">
                  <c:v>85.893689999999935</c:v>
                </c:pt>
                <c:pt idx="278">
                  <c:v>89.422889999999938</c:v>
                </c:pt>
                <c:pt idx="279">
                  <c:v>89.016189999999938</c:v>
                </c:pt>
                <c:pt idx="280">
                  <c:v>86.711389999999938</c:v>
                </c:pt>
                <c:pt idx="281">
                  <c:v>84.666589999999943</c:v>
                </c:pt>
                <c:pt idx="282">
                  <c:v>82.560589999999948</c:v>
                </c:pt>
                <c:pt idx="283">
                  <c:v>83.363209999999953</c:v>
                </c:pt>
                <c:pt idx="284">
                  <c:v>84.421409999999952</c:v>
                </c:pt>
                <c:pt idx="285">
                  <c:v>85.989089999999948</c:v>
                </c:pt>
                <c:pt idx="286">
                  <c:v>85.401089999999954</c:v>
                </c:pt>
                <c:pt idx="287">
                  <c:v>87.486809999999949</c:v>
                </c:pt>
                <c:pt idx="288">
                  <c:v>85.399789999999953</c:v>
                </c:pt>
                <c:pt idx="289">
                  <c:v>86.176169999999956</c:v>
                </c:pt>
                <c:pt idx="290">
                  <c:v>84.097169999999963</c:v>
                </c:pt>
                <c:pt idx="291">
                  <c:v>93.118169999999964</c:v>
                </c:pt>
                <c:pt idx="292">
                  <c:v>93.925019999999961</c:v>
                </c:pt>
                <c:pt idx="293">
                  <c:v>96.975269999999966</c:v>
                </c:pt>
                <c:pt idx="294">
                  <c:v>95.002389999999963</c:v>
                </c:pt>
                <c:pt idx="295">
                  <c:v>91.343989999999962</c:v>
                </c:pt>
                <c:pt idx="296">
                  <c:v>92.816869999999966</c:v>
                </c:pt>
                <c:pt idx="297">
                  <c:v>90.721329999999966</c:v>
                </c:pt>
                <c:pt idx="298">
                  <c:v>92.232839999999968</c:v>
                </c:pt>
                <c:pt idx="299">
                  <c:v>93.34933999999997</c:v>
                </c:pt>
                <c:pt idx="300">
                  <c:v>95.260139999999964</c:v>
                </c:pt>
                <c:pt idx="301">
                  <c:v>95.196259999999967</c:v>
                </c:pt>
                <c:pt idx="302">
                  <c:v>96.003559999999965</c:v>
                </c:pt>
                <c:pt idx="303">
                  <c:v>95.808039999999963</c:v>
                </c:pt>
                <c:pt idx="304">
                  <c:v>95.808039999999963</c:v>
                </c:pt>
                <c:pt idx="305">
                  <c:v>96.480579999999961</c:v>
                </c:pt>
                <c:pt idx="306">
                  <c:v>97.290459999999968</c:v>
                </c:pt>
                <c:pt idx="307">
                  <c:v>95.278939999999963</c:v>
                </c:pt>
                <c:pt idx="308">
                  <c:v>93.232819999999961</c:v>
                </c:pt>
                <c:pt idx="309">
                  <c:v>97.014979999999966</c:v>
                </c:pt>
                <c:pt idx="310">
                  <c:v>94.82005999999997</c:v>
                </c:pt>
                <c:pt idx="311">
                  <c:v>96.216619999999963</c:v>
                </c:pt>
                <c:pt idx="312">
                  <c:v>98.458859999999959</c:v>
                </c:pt>
                <c:pt idx="313">
                  <c:v>96.385859999999965</c:v>
                </c:pt>
                <c:pt idx="314">
                  <c:v>94.354739999999964</c:v>
                </c:pt>
                <c:pt idx="315">
                  <c:v>96.524739999999966</c:v>
                </c:pt>
                <c:pt idx="316">
                  <c:v>94.504419999999968</c:v>
                </c:pt>
                <c:pt idx="317">
                  <c:v>97.250769999999974</c:v>
                </c:pt>
                <c:pt idx="318">
                  <c:v>95.330009999999973</c:v>
                </c:pt>
                <c:pt idx="319">
                  <c:v>97.78804999999997</c:v>
                </c:pt>
                <c:pt idx="320">
                  <c:v>96.010029999999972</c:v>
                </c:pt>
                <c:pt idx="321">
                  <c:v>97.199189999999973</c:v>
                </c:pt>
                <c:pt idx="322">
                  <c:v>95.418509999999969</c:v>
                </c:pt>
                <c:pt idx="323">
                  <c:v>96.906529999999975</c:v>
                </c:pt>
                <c:pt idx="324">
                  <c:v>94.903729999999982</c:v>
                </c:pt>
                <c:pt idx="325">
                  <c:v>92.887969999999981</c:v>
                </c:pt>
                <c:pt idx="326">
                  <c:v>88.913569999999979</c:v>
                </c:pt>
                <c:pt idx="327">
                  <c:v>89.733269999999976</c:v>
                </c:pt>
                <c:pt idx="328">
                  <c:v>87.948949999999982</c:v>
                </c:pt>
                <c:pt idx="329">
                  <c:v>85.909609999999986</c:v>
                </c:pt>
                <c:pt idx="330">
                  <c:v>83.05910999999999</c:v>
                </c:pt>
                <c:pt idx="331">
                  <c:v>83.868659999999991</c:v>
                </c:pt>
                <c:pt idx="332">
                  <c:v>86.638859999999994</c:v>
                </c:pt>
                <c:pt idx="333">
                  <c:v>84.585339999999988</c:v>
                </c:pt>
                <c:pt idx="334">
                  <c:v>91.426439999999985</c:v>
                </c:pt>
                <c:pt idx="335">
                  <c:v>92.53488999999999</c:v>
                </c:pt>
                <c:pt idx="336">
                  <c:v>90.575649999999996</c:v>
                </c:pt>
                <c:pt idx="337">
                  <c:v>91.328639999999993</c:v>
                </c:pt>
                <c:pt idx="338">
                  <c:v>91.95384</c:v>
                </c:pt>
                <c:pt idx="339">
                  <c:v>92.650260000000003</c:v>
                </c:pt>
                <c:pt idx="340">
                  <c:v>90.831060000000008</c:v>
                </c:pt>
                <c:pt idx="341">
                  <c:v>87.508020000000002</c:v>
                </c:pt>
                <c:pt idx="342">
                  <c:v>85.024659999999997</c:v>
                </c:pt>
                <c:pt idx="343">
                  <c:v>82.551699999999997</c:v>
                </c:pt>
                <c:pt idx="344">
                  <c:v>80.66422</c:v>
                </c:pt>
                <c:pt idx="345">
                  <c:v>78.850319999999996</c:v>
                </c:pt>
                <c:pt idx="346">
                  <c:v>80.5364</c:v>
                </c:pt>
                <c:pt idx="347">
                  <c:v>85.687920000000005</c:v>
                </c:pt>
                <c:pt idx="348">
                  <c:v>83.735640000000004</c:v>
                </c:pt>
                <c:pt idx="349">
                  <c:v>84.615090000000009</c:v>
                </c:pt>
                <c:pt idx="350">
                  <c:v>82.366830000000007</c:v>
                </c:pt>
                <c:pt idx="351">
                  <c:v>80.489490000000004</c:v>
                </c:pt>
                <c:pt idx="352">
                  <c:v>77.144490000000005</c:v>
                </c:pt>
                <c:pt idx="353">
                  <c:v>82.701990000000009</c:v>
                </c:pt>
                <c:pt idx="354">
                  <c:v>80.300470000000004</c:v>
                </c:pt>
                <c:pt idx="355">
                  <c:v>81.090630000000004</c:v>
                </c:pt>
                <c:pt idx="356">
                  <c:v>80.685230000000004</c:v>
                </c:pt>
                <c:pt idx="357">
                  <c:v>78.805030000000002</c:v>
                </c:pt>
                <c:pt idx="358">
                  <c:v>81.091989999999996</c:v>
                </c:pt>
                <c:pt idx="359">
                  <c:v>81.918790000000001</c:v>
                </c:pt>
                <c:pt idx="360">
                  <c:v>93.708790000000008</c:v>
                </c:pt>
                <c:pt idx="361">
                  <c:v>91.726390000000009</c:v>
                </c:pt>
                <c:pt idx="362">
                  <c:v>94.793050000000008</c:v>
                </c:pt>
                <c:pt idx="363">
                  <c:v>92.848410000000001</c:v>
                </c:pt>
                <c:pt idx="364">
                  <c:v>90.994010000000003</c:v>
                </c:pt>
                <c:pt idx="365">
                  <c:v>89.624560000000002</c:v>
                </c:pt>
                <c:pt idx="366">
                  <c:v>87.722099999999998</c:v>
                </c:pt>
                <c:pt idx="367">
                  <c:v>87.215559999999996</c:v>
                </c:pt>
                <c:pt idx="368">
                  <c:v>90.085979999999992</c:v>
                </c:pt>
                <c:pt idx="369">
                  <c:v>91.363669999999999</c:v>
                </c:pt>
                <c:pt idx="370">
                  <c:v>92.381119999999996</c:v>
                </c:pt>
                <c:pt idx="371">
                  <c:v>90.378799999999998</c:v>
                </c:pt>
                <c:pt idx="372">
                  <c:v>91.515000000000001</c:v>
                </c:pt>
                <c:pt idx="373">
                  <c:v>89.704499999999996</c:v>
                </c:pt>
                <c:pt idx="374">
                  <c:v>90.524000000000001</c:v>
                </c:pt>
                <c:pt idx="375">
                  <c:v>94.153670000000005</c:v>
                </c:pt>
                <c:pt idx="376">
                  <c:v>100.76705000000001</c:v>
                </c:pt>
                <c:pt idx="377">
                  <c:v>106.65618000000001</c:v>
                </c:pt>
                <c:pt idx="378">
                  <c:v>104.49602</c:v>
                </c:pt>
                <c:pt idx="379">
                  <c:v>107.80938</c:v>
                </c:pt>
                <c:pt idx="380">
                  <c:v>107.98048</c:v>
                </c:pt>
                <c:pt idx="381">
                  <c:v>106.88332</c:v>
                </c:pt>
                <c:pt idx="382">
                  <c:v>107.40665</c:v>
                </c:pt>
                <c:pt idx="383">
                  <c:v>106.28945</c:v>
                </c:pt>
                <c:pt idx="384">
                  <c:v>107.09185000000001</c:v>
                </c:pt>
                <c:pt idx="385">
                  <c:v>109.84658</c:v>
                </c:pt>
                <c:pt idx="386">
                  <c:v>114.20322</c:v>
                </c:pt>
                <c:pt idx="387">
                  <c:v>119.53308</c:v>
                </c:pt>
                <c:pt idx="388">
                  <c:v>120.328</c:v>
                </c:pt>
                <c:pt idx="389">
                  <c:v>117.64735</c:v>
                </c:pt>
                <c:pt idx="390">
                  <c:v>117.64735</c:v>
                </c:pt>
                <c:pt idx="391">
                  <c:v>118.44539</c:v>
                </c:pt>
                <c:pt idx="392">
                  <c:v>116.42235000000001</c:v>
                </c:pt>
                <c:pt idx="393">
                  <c:v>114.41229000000001</c:v>
                </c:pt>
                <c:pt idx="394">
                  <c:v>115.20143000000002</c:v>
                </c:pt>
                <c:pt idx="395">
                  <c:v>115.97405000000002</c:v>
                </c:pt>
                <c:pt idx="396">
                  <c:v>112.56845000000001</c:v>
                </c:pt>
                <c:pt idx="397">
                  <c:v>114.19654000000001</c:v>
                </c:pt>
                <c:pt idx="398">
                  <c:v>112.21648000000002</c:v>
                </c:pt>
                <c:pt idx="399">
                  <c:v>110.21548000000001</c:v>
                </c:pt>
                <c:pt idx="400">
                  <c:v>113.19748000000001</c:v>
                </c:pt>
                <c:pt idx="401">
                  <c:v>111.29922000000002</c:v>
                </c:pt>
                <c:pt idx="402">
                  <c:v>109.28098000000001</c:v>
                </c:pt>
                <c:pt idx="403">
                  <c:v>110.32730000000001</c:v>
                </c:pt>
                <c:pt idx="404">
                  <c:v>108.34086000000001</c:v>
                </c:pt>
                <c:pt idx="405">
                  <c:v>106.3789</c:v>
                </c:pt>
                <c:pt idx="406">
                  <c:v>107.73066</c:v>
                </c:pt>
                <c:pt idx="407">
                  <c:v>109.74326000000001</c:v>
                </c:pt>
                <c:pt idx="408">
                  <c:v>113.94306</c:v>
                </c:pt>
                <c:pt idx="409">
                  <c:v>117.65709</c:v>
                </c:pt>
                <c:pt idx="410">
                  <c:v>118.21146999999999</c:v>
                </c:pt>
                <c:pt idx="411">
                  <c:v>119.43696999999999</c:v>
                </c:pt>
                <c:pt idx="412">
                  <c:v>118.37852999999998</c:v>
                </c:pt>
                <c:pt idx="413">
                  <c:v>119.15617999999998</c:v>
                </c:pt>
                <c:pt idx="414">
                  <c:v>119.95345999999998</c:v>
                </c:pt>
                <c:pt idx="415">
                  <c:v>118.81135999999998</c:v>
                </c:pt>
                <c:pt idx="416">
                  <c:v>116.80975999999998</c:v>
                </c:pt>
                <c:pt idx="417">
                  <c:v>114.69099999999999</c:v>
                </c:pt>
                <c:pt idx="418">
                  <c:v>116.14055999999999</c:v>
                </c:pt>
                <c:pt idx="419">
                  <c:v>113.88947999999999</c:v>
                </c:pt>
                <c:pt idx="420">
                  <c:v>114.95147999999999</c:v>
                </c:pt>
                <c:pt idx="421">
                  <c:v>116.96444</c:v>
                </c:pt>
                <c:pt idx="422">
                  <c:v>118.48517</c:v>
                </c:pt>
                <c:pt idx="423">
                  <c:v>119.77316999999999</c:v>
                </c:pt>
                <c:pt idx="424">
                  <c:v>117.69050999999999</c:v>
                </c:pt>
                <c:pt idx="425">
                  <c:v>118.49690999999999</c:v>
                </c:pt>
                <c:pt idx="426">
                  <c:v>118.18818999999999</c:v>
                </c:pt>
                <c:pt idx="427">
                  <c:v>115.66230999999999</c:v>
                </c:pt>
                <c:pt idx="428">
                  <c:v>117.34360999999998</c:v>
                </c:pt>
                <c:pt idx="429">
                  <c:v>117.56180999999998</c:v>
                </c:pt>
                <c:pt idx="430">
                  <c:v>115.57800999999998</c:v>
                </c:pt>
                <c:pt idx="431">
                  <c:v>112.70310999999998</c:v>
                </c:pt>
                <c:pt idx="432">
                  <c:v>114.42510999999998</c:v>
                </c:pt>
                <c:pt idx="433">
                  <c:v>112.42548999999998</c:v>
                </c:pt>
                <c:pt idx="434">
                  <c:v>110.37382999999998</c:v>
                </c:pt>
                <c:pt idx="435">
                  <c:v>119.56567999999999</c:v>
                </c:pt>
                <c:pt idx="436">
                  <c:v>117.58187999999998</c:v>
                </c:pt>
                <c:pt idx="437">
                  <c:v>119.02457999999999</c:v>
                </c:pt>
                <c:pt idx="438">
                  <c:v>117.03539999999998</c:v>
                </c:pt>
                <c:pt idx="439">
                  <c:v>117.90307999999999</c:v>
                </c:pt>
                <c:pt idx="440">
                  <c:v>115.89337999999999</c:v>
                </c:pt>
                <c:pt idx="441">
                  <c:v>113.81438</c:v>
                </c:pt>
                <c:pt idx="442">
                  <c:v>114.59824999999999</c:v>
                </c:pt>
                <c:pt idx="443">
                  <c:v>114.61293999999999</c:v>
                </c:pt>
                <c:pt idx="444">
                  <c:v>115.88404</c:v>
                </c:pt>
                <c:pt idx="445">
                  <c:v>116.71109</c:v>
                </c:pt>
                <c:pt idx="446">
                  <c:v>118.87859</c:v>
                </c:pt>
                <c:pt idx="447">
                  <c:v>125.83585000000001</c:v>
                </c:pt>
                <c:pt idx="448">
                  <c:v>126.64981</c:v>
                </c:pt>
                <c:pt idx="449">
                  <c:v>131.71921</c:v>
                </c:pt>
                <c:pt idx="450">
                  <c:v>129.84349</c:v>
                </c:pt>
                <c:pt idx="451">
                  <c:v>130.65143</c:v>
                </c:pt>
                <c:pt idx="452">
                  <c:v>133.74743000000001</c:v>
                </c:pt>
                <c:pt idx="453">
                  <c:v>132.92055000000002</c:v>
                </c:pt>
                <c:pt idx="454">
                  <c:v>134.29989000000003</c:v>
                </c:pt>
                <c:pt idx="455">
                  <c:v>143.46864000000002</c:v>
                </c:pt>
                <c:pt idx="456">
                  <c:v>146.70525000000004</c:v>
                </c:pt>
                <c:pt idx="457">
                  <c:v>149.48247000000003</c:v>
                </c:pt>
                <c:pt idx="458">
                  <c:v>150.72265000000004</c:v>
                </c:pt>
                <c:pt idx="459">
                  <c:v>148.76377000000005</c:v>
                </c:pt>
                <c:pt idx="460">
                  <c:v>147.23417000000006</c:v>
                </c:pt>
                <c:pt idx="461">
                  <c:v>147.30977000000007</c:v>
                </c:pt>
                <c:pt idx="462">
                  <c:v>146.91041000000007</c:v>
                </c:pt>
                <c:pt idx="463">
                  <c:v>144.53441000000007</c:v>
                </c:pt>
                <c:pt idx="464">
                  <c:v>142.47441000000006</c:v>
                </c:pt>
                <c:pt idx="465">
                  <c:v>158.44962000000007</c:v>
                </c:pt>
                <c:pt idx="466">
                  <c:v>159.79626000000007</c:v>
                </c:pt>
                <c:pt idx="467">
                  <c:v>161.22524000000007</c:v>
                </c:pt>
                <c:pt idx="468">
                  <c:v>162.69484000000008</c:v>
                </c:pt>
                <c:pt idx="469">
                  <c:v>160.62832000000009</c:v>
                </c:pt>
                <c:pt idx="470">
                  <c:v>160.49488000000008</c:v>
                </c:pt>
                <c:pt idx="471">
                  <c:v>161.20693000000009</c:v>
                </c:pt>
                <c:pt idx="472">
                  <c:v>164.10655000000008</c:v>
                </c:pt>
                <c:pt idx="473">
                  <c:v>167.69533000000007</c:v>
                </c:pt>
                <c:pt idx="474">
                  <c:v>170.55717000000007</c:v>
                </c:pt>
                <c:pt idx="475">
                  <c:v>171.82447000000008</c:v>
                </c:pt>
                <c:pt idx="476">
                  <c:v>173.89118000000008</c:v>
                </c:pt>
                <c:pt idx="477">
                  <c:v>177.13638000000009</c:v>
                </c:pt>
                <c:pt idx="478">
                  <c:v>175.0963800000001</c:v>
                </c:pt>
                <c:pt idx="479">
                  <c:v>172.9159800000001</c:v>
                </c:pt>
                <c:pt idx="480">
                  <c:v>170.87340000000012</c:v>
                </c:pt>
                <c:pt idx="481">
                  <c:v>171.65100000000012</c:v>
                </c:pt>
                <c:pt idx="482">
                  <c:v>170.73624000000012</c:v>
                </c:pt>
                <c:pt idx="483">
                  <c:v>168.75184000000013</c:v>
                </c:pt>
                <c:pt idx="484">
                  <c:v>166.73632000000012</c:v>
                </c:pt>
                <c:pt idx="485">
                  <c:v>166.06732000000011</c:v>
                </c:pt>
                <c:pt idx="486">
                  <c:v>167.0706100000001</c:v>
                </c:pt>
                <c:pt idx="487">
                  <c:v>164.98781000000011</c:v>
                </c:pt>
                <c:pt idx="488">
                  <c:v>167.52507000000011</c:v>
                </c:pt>
                <c:pt idx="489">
                  <c:v>169.2343800000001</c:v>
                </c:pt>
                <c:pt idx="490">
                  <c:v>172.4235800000001</c:v>
                </c:pt>
                <c:pt idx="491">
                  <c:v>174.08174000000011</c:v>
                </c:pt>
                <c:pt idx="492">
                  <c:v>172.74616000000012</c:v>
                </c:pt>
                <c:pt idx="493">
                  <c:v>174.65716000000012</c:v>
                </c:pt>
                <c:pt idx="494">
                  <c:v>176.1464600000001</c:v>
                </c:pt>
                <c:pt idx="495">
                  <c:v>174.1653400000001</c:v>
                </c:pt>
                <c:pt idx="496">
                  <c:v>172.1794000000001</c:v>
                </c:pt>
                <c:pt idx="497">
                  <c:v>173.96274000000011</c:v>
                </c:pt>
                <c:pt idx="498">
                  <c:v>171.95486000000011</c:v>
                </c:pt>
                <c:pt idx="499">
                  <c:v>171.07219000000012</c:v>
                </c:pt>
                <c:pt idx="500">
                  <c:v>171.71239000000011</c:v>
                </c:pt>
                <c:pt idx="501">
                  <c:v>171.21667000000011</c:v>
                </c:pt>
                <c:pt idx="502">
                  <c:v>171.68714000000011</c:v>
                </c:pt>
                <c:pt idx="503">
                  <c:v>171.25914000000012</c:v>
                </c:pt>
                <c:pt idx="504">
                  <c:v>172.3056600000001</c:v>
                </c:pt>
                <c:pt idx="505">
                  <c:v>170.25270000000009</c:v>
                </c:pt>
                <c:pt idx="506">
                  <c:v>172.7847800000001</c:v>
                </c:pt>
                <c:pt idx="507">
                  <c:v>170.77310000000008</c:v>
                </c:pt>
                <c:pt idx="508">
                  <c:v>173.5055000000001</c:v>
                </c:pt>
                <c:pt idx="509">
                  <c:v>171.49910000000008</c:v>
                </c:pt>
                <c:pt idx="510">
                  <c:v>169.48846000000009</c:v>
                </c:pt>
                <c:pt idx="511">
                  <c:v>170.26424000000009</c:v>
                </c:pt>
                <c:pt idx="512">
                  <c:v>171.69314000000008</c:v>
                </c:pt>
                <c:pt idx="513">
                  <c:v>175.67714000000009</c:v>
                </c:pt>
                <c:pt idx="514">
                  <c:v>177.00875000000011</c:v>
                </c:pt>
                <c:pt idx="515">
                  <c:v>180.35305000000011</c:v>
                </c:pt>
                <c:pt idx="516">
                  <c:v>181.12297000000012</c:v>
                </c:pt>
                <c:pt idx="517">
                  <c:v>183.23672000000013</c:v>
                </c:pt>
                <c:pt idx="518">
                  <c:v>181.25946000000013</c:v>
                </c:pt>
                <c:pt idx="519">
                  <c:v>179.97664000000015</c:v>
                </c:pt>
                <c:pt idx="520">
                  <c:v>177.55814000000015</c:v>
                </c:pt>
                <c:pt idx="521">
                  <c:v>175.40132000000014</c:v>
                </c:pt>
                <c:pt idx="522">
                  <c:v>173.36260000000013</c:v>
                </c:pt>
                <c:pt idx="523">
                  <c:v>171.75658000000013</c:v>
                </c:pt>
                <c:pt idx="524">
                  <c:v>169.91342000000012</c:v>
                </c:pt>
                <c:pt idx="525">
                  <c:v>175.39406000000011</c:v>
                </c:pt>
                <c:pt idx="526">
                  <c:v>177.3388600000001</c:v>
                </c:pt>
                <c:pt idx="527">
                  <c:v>175.40770000000009</c:v>
                </c:pt>
                <c:pt idx="528">
                  <c:v>174.92818000000008</c:v>
                </c:pt>
                <c:pt idx="529">
                  <c:v>177.18096000000008</c:v>
                </c:pt>
                <c:pt idx="530">
                  <c:v>178.77281000000008</c:v>
                </c:pt>
                <c:pt idx="531">
                  <c:v>176.73311000000007</c:v>
                </c:pt>
                <c:pt idx="532">
                  <c:v>174.75789000000006</c:v>
                </c:pt>
                <c:pt idx="533">
                  <c:v>175.56173000000007</c:v>
                </c:pt>
                <c:pt idx="534">
                  <c:v>177.26768000000007</c:v>
                </c:pt>
                <c:pt idx="535">
                  <c:v>179.47014000000007</c:v>
                </c:pt>
                <c:pt idx="536">
                  <c:v>182.24643000000006</c:v>
                </c:pt>
                <c:pt idx="537">
                  <c:v>180.25989000000007</c:v>
                </c:pt>
                <c:pt idx="538">
                  <c:v>181.15443000000008</c:v>
                </c:pt>
                <c:pt idx="539">
                  <c:v>179.38343000000009</c:v>
                </c:pt>
                <c:pt idx="540">
                  <c:v>177.38451000000009</c:v>
                </c:pt>
                <c:pt idx="541">
                  <c:v>178.1606700000001</c:v>
                </c:pt>
                <c:pt idx="542">
                  <c:v>179.94915000000009</c:v>
                </c:pt>
                <c:pt idx="543">
                  <c:v>184.96290000000008</c:v>
                </c:pt>
                <c:pt idx="544">
                  <c:v>183.02690000000007</c:v>
                </c:pt>
                <c:pt idx="545">
                  <c:v>184.38520000000008</c:v>
                </c:pt>
                <c:pt idx="546">
                  <c:v>181.9674400000001</c:v>
                </c:pt>
                <c:pt idx="547">
                  <c:v>182.7585400000001</c:v>
                </c:pt>
                <c:pt idx="548">
                  <c:v>183.6228000000001</c:v>
                </c:pt>
                <c:pt idx="549">
                  <c:v>181.36880000000011</c:v>
                </c:pt>
                <c:pt idx="550">
                  <c:v>182.6683800000001</c:v>
                </c:pt>
                <c:pt idx="551">
                  <c:v>183.4320000000001</c:v>
                </c:pt>
                <c:pt idx="552">
                  <c:v>184.60146000000009</c:v>
                </c:pt>
                <c:pt idx="553">
                  <c:v>184.3150600000001</c:v>
                </c:pt>
                <c:pt idx="554">
                  <c:v>181.95202000000009</c:v>
                </c:pt>
                <c:pt idx="555">
                  <c:v>182.8054600000001</c:v>
                </c:pt>
                <c:pt idx="556">
                  <c:v>180.75386000000009</c:v>
                </c:pt>
                <c:pt idx="557">
                  <c:v>182.68967000000009</c:v>
                </c:pt>
                <c:pt idx="558">
                  <c:v>181.8545500000001</c:v>
                </c:pt>
                <c:pt idx="559">
                  <c:v>185.80373000000012</c:v>
                </c:pt>
                <c:pt idx="560">
                  <c:v>183.79997000000012</c:v>
                </c:pt>
                <c:pt idx="561">
                  <c:v>184.51119000000011</c:v>
                </c:pt>
                <c:pt idx="562">
                  <c:v>182.35291000000012</c:v>
                </c:pt>
                <c:pt idx="563">
                  <c:v>182.82203000000013</c:v>
                </c:pt>
                <c:pt idx="564">
                  <c:v>183.88459000000012</c:v>
                </c:pt>
                <c:pt idx="565">
                  <c:v>185.05346000000011</c:v>
                </c:pt>
                <c:pt idx="566">
                  <c:v>187.40114000000011</c:v>
                </c:pt>
                <c:pt idx="567">
                  <c:v>188.17534000000012</c:v>
                </c:pt>
                <c:pt idx="568">
                  <c:v>188.99980000000011</c:v>
                </c:pt>
                <c:pt idx="569">
                  <c:v>189.83665000000011</c:v>
                </c:pt>
                <c:pt idx="570">
                  <c:v>191.91145000000012</c:v>
                </c:pt>
                <c:pt idx="571">
                  <c:v>192.65791000000013</c:v>
                </c:pt>
                <c:pt idx="572">
                  <c:v>190.57471000000012</c:v>
                </c:pt>
                <c:pt idx="573">
                  <c:v>193.50565000000012</c:v>
                </c:pt>
                <c:pt idx="574">
                  <c:v>194.33185000000012</c:v>
                </c:pt>
                <c:pt idx="575">
                  <c:v>193.47865000000013</c:v>
                </c:pt>
                <c:pt idx="576">
                  <c:v>191.49145000000013</c:v>
                </c:pt>
                <c:pt idx="577">
                  <c:v>190.45831000000013</c:v>
                </c:pt>
                <c:pt idx="578">
                  <c:v>188.12587000000013</c:v>
                </c:pt>
                <c:pt idx="579">
                  <c:v>188.79729000000015</c:v>
                </c:pt>
                <c:pt idx="580">
                  <c:v>186.83049000000014</c:v>
                </c:pt>
                <c:pt idx="581">
                  <c:v>187.79329000000013</c:v>
                </c:pt>
                <c:pt idx="582">
                  <c:v>185.83885000000012</c:v>
                </c:pt>
                <c:pt idx="583">
                  <c:v>187.91115000000013</c:v>
                </c:pt>
                <c:pt idx="584">
                  <c:v>188.15880000000013</c:v>
                </c:pt>
                <c:pt idx="585">
                  <c:v>188.53805000000014</c:v>
                </c:pt>
                <c:pt idx="586">
                  <c:v>186.51821000000015</c:v>
                </c:pt>
                <c:pt idx="587">
                  <c:v>184.72691000000015</c:v>
                </c:pt>
                <c:pt idx="588">
                  <c:v>180.77191000000013</c:v>
                </c:pt>
                <c:pt idx="589">
                  <c:v>178.54551000000012</c:v>
                </c:pt>
                <c:pt idx="590">
                  <c:v>180.81414000000012</c:v>
                </c:pt>
                <c:pt idx="591">
                  <c:v>182.47674000000012</c:v>
                </c:pt>
                <c:pt idx="592">
                  <c:v>180.51366000000013</c:v>
                </c:pt>
                <c:pt idx="593">
                  <c:v>182.87870000000012</c:v>
                </c:pt>
                <c:pt idx="594">
                  <c:v>183.72700000000012</c:v>
                </c:pt>
                <c:pt idx="595">
                  <c:v>185.91545000000011</c:v>
                </c:pt>
                <c:pt idx="596">
                  <c:v>186.4374500000001</c:v>
                </c:pt>
                <c:pt idx="597">
                  <c:v>184.1543300000001</c:v>
                </c:pt>
                <c:pt idx="598">
                  <c:v>186.32675000000009</c:v>
                </c:pt>
                <c:pt idx="599">
                  <c:v>184.23515000000009</c:v>
                </c:pt>
                <c:pt idx="600">
                  <c:v>186.20579000000009</c:v>
                </c:pt>
                <c:pt idx="601">
                  <c:v>186.20579000000009</c:v>
                </c:pt>
                <c:pt idx="602">
                  <c:v>187.11875000000009</c:v>
                </c:pt>
                <c:pt idx="603">
                  <c:v>187.92783000000009</c:v>
                </c:pt>
                <c:pt idx="604">
                  <c:v>190.77263000000008</c:v>
                </c:pt>
                <c:pt idx="605">
                  <c:v>191.23161000000007</c:v>
                </c:pt>
                <c:pt idx="606">
                  <c:v>192.05301000000009</c:v>
                </c:pt>
                <c:pt idx="607">
                  <c:v>193.23050000000009</c:v>
                </c:pt>
                <c:pt idx="608">
                  <c:v>194.3437100000001</c:v>
                </c:pt>
                <c:pt idx="609">
                  <c:v>192.36613000000011</c:v>
                </c:pt>
                <c:pt idx="610">
                  <c:v>192.95238000000012</c:v>
                </c:pt>
                <c:pt idx="611">
                  <c:v>190.30488000000011</c:v>
                </c:pt>
                <c:pt idx="612">
                  <c:v>192.44988000000012</c:v>
                </c:pt>
                <c:pt idx="613">
                  <c:v>191.36612000000011</c:v>
                </c:pt>
                <c:pt idx="614">
                  <c:v>192.8479200000001</c:v>
                </c:pt>
                <c:pt idx="615">
                  <c:v>190.71042000000011</c:v>
                </c:pt>
                <c:pt idx="616">
                  <c:v>194.0978400000001</c:v>
                </c:pt>
                <c:pt idx="617">
                  <c:v>198.10470000000009</c:v>
                </c:pt>
                <c:pt idx="618">
                  <c:v>195.91510000000008</c:v>
                </c:pt>
                <c:pt idx="619">
                  <c:v>199.73830000000009</c:v>
                </c:pt>
                <c:pt idx="620">
                  <c:v>200.5339000000001</c:v>
                </c:pt>
                <c:pt idx="621">
                  <c:v>199.4516800000001</c:v>
                </c:pt>
                <c:pt idx="622">
                  <c:v>203.03168000000011</c:v>
                </c:pt>
                <c:pt idx="623">
                  <c:v>201.7903400000001</c:v>
                </c:pt>
                <c:pt idx="624">
                  <c:v>201.50556000000009</c:v>
                </c:pt>
                <c:pt idx="625">
                  <c:v>203.1562000000001</c:v>
                </c:pt>
                <c:pt idx="626">
                  <c:v>204.3602800000001</c:v>
                </c:pt>
                <c:pt idx="627">
                  <c:v>205.17118000000011</c:v>
                </c:pt>
                <c:pt idx="628">
                  <c:v>207.00988000000009</c:v>
                </c:pt>
                <c:pt idx="629">
                  <c:v>205.10914000000008</c:v>
                </c:pt>
                <c:pt idx="630">
                  <c:v>203.19602000000009</c:v>
                </c:pt>
                <c:pt idx="631">
                  <c:v>203.93282000000008</c:v>
                </c:pt>
                <c:pt idx="632">
                  <c:v>202.04282000000009</c:v>
                </c:pt>
                <c:pt idx="633">
                  <c:v>205.1787800000001</c:v>
                </c:pt>
                <c:pt idx="634">
                  <c:v>203.15000000000009</c:v>
                </c:pt>
                <c:pt idx="635">
                  <c:v>203.99042000000009</c:v>
                </c:pt>
                <c:pt idx="636">
                  <c:v>201.93158000000008</c:v>
                </c:pt>
                <c:pt idx="637">
                  <c:v>202.44542000000007</c:v>
                </c:pt>
                <c:pt idx="638">
                  <c:v>202.30312000000006</c:v>
                </c:pt>
                <c:pt idx="639">
                  <c:v>202.88566000000006</c:v>
                </c:pt>
                <c:pt idx="640">
                  <c:v>203.68918000000005</c:v>
                </c:pt>
                <c:pt idx="641">
                  <c:v>205.04497000000006</c:v>
                </c:pt>
                <c:pt idx="642">
                  <c:v>203.15727000000007</c:v>
                </c:pt>
                <c:pt idx="643">
                  <c:v>203.98755000000006</c:v>
                </c:pt>
                <c:pt idx="644">
                  <c:v>204.73944000000006</c:v>
                </c:pt>
                <c:pt idx="645">
                  <c:v>202.77744000000007</c:v>
                </c:pt>
                <c:pt idx="646">
                  <c:v>203.38864000000007</c:v>
                </c:pt>
                <c:pt idx="647">
                  <c:v>206.31039000000007</c:v>
                </c:pt>
                <c:pt idx="648">
                  <c:v>204.34719000000007</c:v>
                </c:pt>
                <c:pt idx="649">
                  <c:v>202.32369000000006</c:v>
                </c:pt>
                <c:pt idx="650">
                  <c:v>202.96113000000005</c:v>
                </c:pt>
                <c:pt idx="651">
                  <c:v>208.05609000000004</c:v>
                </c:pt>
                <c:pt idx="652">
                  <c:v>205.32659000000004</c:v>
                </c:pt>
                <c:pt idx="653">
                  <c:v>206.63449000000003</c:v>
                </c:pt>
                <c:pt idx="654">
                  <c:v>206.20049000000003</c:v>
                </c:pt>
                <c:pt idx="655">
                  <c:v>204.18933000000004</c:v>
                </c:pt>
                <c:pt idx="656">
                  <c:v>206.86735000000004</c:v>
                </c:pt>
                <c:pt idx="657">
                  <c:v>204.79293000000004</c:v>
                </c:pt>
                <c:pt idx="658">
                  <c:v>205.67229000000003</c:v>
                </c:pt>
                <c:pt idx="659">
                  <c:v>206.30173000000002</c:v>
                </c:pt>
                <c:pt idx="660">
                  <c:v>207.09945000000002</c:v>
                </c:pt>
                <c:pt idx="661">
                  <c:v>209.77557000000002</c:v>
                </c:pt>
                <c:pt idx="662">
                  <c:v>210.21141000000003</c:v>
                </c:pt>
                <c:pt idx="663">
                  <c:v>208.26817000000003</c:v>
                </c:pt>
                <c:pt idx="664">
                  <c:v>208.90976000000003</c:v>
                </c:pt>
                <c:pt idx="665">
                  <c:v>210.45836000000003</c:v>
                </c:pt>
                <c:pt idx="666">
                  <c:v>210.33524000000003</c:v>
                </c:pt>
                <c:pt idx="667">
                  <c:v>216.03258000000002</c:v>
                </c:pt>
                <c:pt idx="668">
                  <c:v>219.83169000000004</c:v>
                </c:pt>
                <c:pt idx="669">
                  <c:v>220.59777000000003</c:v>
                </c:pt>
                <c:pt idx="670">
                  <c:v>217.84449000000004</c:v>
                </c:pt>
                <c:pt idx="671">
                  <c:v>218.64001000000005</c:v>
                </c:pt>
                <c:pt idx="672">
                  <c:v>219.25681000000006</c:v>
                </c:pt>
                <c:pt idx="673">
                  <c:v>217.12401000000006</c:v>
                </c:pt>
                <c:pt idx="674">
                  <c:v>220.83666000000005</c:v>
                </c:pt>
                <c:pt idx="675">
                  <c:v>221.40798000000004</c:v>
                </c:pt>
                <c:pt idx="676">
                  <c:v>222.41710000000003</c:v>
                </c:pt>
                <c:pt idx="677">
                  <c:v>223.22930000000002</c:v>
                </c:pt>
                <c:pt idx="678">
                  <c:v>221.14722000000003</c:v>
                </c:pt>
                <c:pt idx="679">
                  <c:v>218.88786000000005</c:v>
                </c:pt>
                <c:pt idx="680">
                  <c:v>220.16082000000006</c:v>
                </c:pt>
                <c:pt idx="681">
                  <c:v>221.14276000000007</c:v>
                </c:pt>
                <c:pt idx="682">
                  <c:v>218.84600000000006</c:v>
                </c:pt>
                <c:pt idx="683">
                  <c:v>216.76224000000005</c:v>
                </c:pt>
                <c:pt idx="684">
                  <c:v>215.57818000000006</c:v>
                </c:pt>
                <c:pt idx="685">
                  <c:v>214.23943000000006</c:v>
                </c:pt>
                <c:pt idx="686">
                  <c:v>212.21193000000005</c:v>
                </c:pt>
                <c:pt idx="687">
                  <c:v>211.85961000000006</c:v>
                </c:pt>
                <c:pt idx="688">
                  <c:v>214.00791000000007</c:v>
                </c:pt>
                <c:pt idx="689">
                  <c:v>211.90515000000008</c:v>
                </c:pt>
                <c:pt idx="690">
                  <c:v>212.70102000000009</c:v>
                </c:pt>
                <c:pt idx="691">
                  <c:v>210.70452000000009</c:v>
                </c:pt>
                <c:pt idx="692">
                  <c:v>214.3142400000001</c:v>
                </c:pt>
                <c:pt idx="693">
                  <c:v>214.68264000000011</c:v>
                </c:pt>
                <c:pt idx="694">
                  <c:v>213.25920000000011</c:v>
                </c:pt>
                <c:pt idx="695">
                  <c:v>210.94052000000011</c:v>
                </c:pt>
                <c:pt idx="696">
                  <c:v>210.94052000000011</c:v>
                </c:pt>
                <c:pt idx="697">
                  <c:v>208.23404000000011</c:v>
                </c:pt>
                <c:pt idx="698">
                  <c:v>209.03324000000012</c:v>
                </c:pt>
                <c:pt idx="699">
                  <c:v>210.14393000000013</c:v>
                </c:pt>
                <c:pt idx="700">
                  <c:v>208.10777000000013</c:v>
                </c:pt>
                <c:pt idx="701">
                  <c:v>211.36531000000014</c:v>
                </c:pt>
                <c:pt idx="702">
                  <c:v>209.36203000000015</c:v>
                </c:pt>
                <c:pt idx="703">
                  <c:v>210.23005000000015</c:v>
                </c:pt>
                <c:pt idx="704">
                  <c:v>210.67840000000015</c:v>
                </c:pt>
                <c:pt idx="705">
                  <c:v>211.32346000000015</c:v>
                </c:pt>
                <c:pt idx="706">
                  <c:v>212.91106000000016</c:v>
                </c:pt>
                <c:pt idx="707">
                  <c:v>210.82044000000016</c:v>
                </c:pt>
                <c:pt idx="708">
                  <c:v>208.81724000000017</c:v>
                </c:pt>
                <c:pt idx="709">
                  <c:v>206.68568000000016</c:v>
                </c:pt>
                <c:pt idx="710">
                  <c:v>206.86572000000015</c:v>
                </c:pt>
                <c:pt idx="711">
                  <c:v>209.86140000000015</c:v>
                </c:pt>
                <c:pt idx="712">
                  <c:v>209.38710000000015</c:v>
                </c:pt>
                <c:pt idx="713">
                  <c:v>211.73817000000014</c:v>
                </c:pt>
                <c:pt idx="714">
                  <c:v>213.71601000000013</c:v>
                </c:pt>
                <c:pt idx="715">
                  <c:v>217.12926000000013</c:v>
                </c:pt>
                <c:pt idx="716">
                  <c:v>218.68468000000013</c:v>
                </c:pt>
                <c:pt idx="717">
                  <c:v>222.25885000000014</c:v>
                </c:pt>
                <c:pt idx="718">
                  <c:v>225.48025000000013</c:v>
                </c:pt>
                <c:pt idx="719">
                  <c:v>226.89865000000012</c:v>
                </c:pt>
                <c:pt idx="720">
                  <c:v>228.05533000000011</c:v>
                </c:pt>
                <c:pt idx="721">
                  <c:v>229.28832000000011</c:v>
                </c:pt>
                <c:pt idx="722">
                  <c:v>239.40822000000011</c:v>
                </c:pt>
                <c:pt idx="723">
                  <c:v>238.34928000000011</c:v>
                </c:pt>
                <c:pt idx="724">
                  <c:v>239.13984000000011</c:v>
                </c:pt>
                <c:pt idx="725">
                  <c:v>240.17880000000011</c:v>
                </c:pt>
                <c:pt idx="726">
                  <c:v>241.1261100000001</c:v>
                </c:pt>
                <c:pt idx="727">
                  <c:v>242.13501000000011</c:v>
                </c:pt>
                <c:pt idx="728">
                  <c:v>240.13861000000011</c:v>
                </c:pt>
                <c:pt idx="729">
                  <c:v>238.08111000000011</c:v>
                </c:pt>
                <c:pt idx="730">
                  <c:v>236.11955000000012</c:v>
                </c:pt>
                <c:pt idx="731">
                  <c:v>233.51219000000012</c:v>
                </c:pt>
                <c:pt idx="732">
                  <c:v>231.44915000000012</c:v>
                </c:pt>
                <c:pt idx="733">
                  <c:v>232.58005000000011</c:v>
                </c:pt>
                <c:pt idx="734">
                  <c:v>230.55621000000011</c:v>
                </c:pt>
                <c:pt idx="735">
                  <c:v>232.33687000000012</c:v>
                </c:pt>
                <c:pt idx="736">
                  <c:v>232.74767000000011</c:v>
                </c:pt>
                <c:pt idx="737">
                  <c:v>230.55823000000012</c:v>
                </c:pt>
                <c:pt idx="738">
                  <c:v>231.25123000000013</c:v>
                </c:pt>
                <c:pt idx="739">
                  <c:v>232.20913000000013</c:v>
                </c:pt>
                <c:pt idx="740">
                  <c:v>230.14873000000014</c:v>
                </c:pt>
                <c:pt idx="741">
                  <c:v>228.18457000000015</c:v>
                </c:pt>
                <c:pt idx="742">
                  <c:v>227.87602000000015</c:v>
                </c:pt>
                <c:pt idx="743">
                  <c:v>229.00044000000014</c:v>
                </c:pt>
                <c:pt idx="744">
                  <c:v>226.94276000000013</c:v>
                </c:pt>
                <c:pt idx="745">
                  <c:v>224.83676000000014</c:v>
                </c:pt>
                <c:pt idx="746">
                  <c:v>225.95196000000013</c:v>
                </c:pt>
                <c:pt idx="747">
                  <c:v>228.32516000000012</c:v>
                </c:pt>
                <c:pt idx="748">
                  <c:v>229.13886000000014</c:v>
                </c:pt>
                <c:pt idx="749">
                  <c:v>225.68670000000014</c:v>
                </c:pt>
                <c:pt idx="750">
                  <c:v>225.25994000000014</c:v>
                </c:pt>
                <c:pt idx="751">
                  <c:v>226.19369000000015</c:v>
                </c:pt>
                <c:pt idx="752">
                  <c:v>228.22319000000016</c:v>
                </c:pt>
                <c:pt idx="753">
                  <c:v>229.04879000000017</c:v>
                </c:pt>
                <c:pt idx="754">
                  <c:v>227.96779000000018</c:v>
                </c:pt>
                <c:pt idx="755">
                  <c:v>228.42104000000018</c:v>
                </c:pt>
                <c:pt idx="756">
                  <c:v>227.97078000000019</c:v>
                </c:pt>
                <c:pt idx="757">
                  <c:v>227.73366000000019</c:v>
                </c:pt>
                <c:pt idx="758">
                  <c:v>227.73366000000019</c:v>
                </c:pt>
                <c:pt idx="759">
                  <c:v>229.07786000000019</c:v>
                </c:pt>
                <c:pt idx="760">
                  <c:v>236.41642000000019</c:v>
                </c:pt>
                <c:pt idx="761">
                  <c:v>239.1112100000002</c:v>
                </c:pt>
                <c:pt idx="762">
                  <c:v>241.4803100000002</c:v>
                </c:pt>
                <c:pt idx="763">
                  <c:v>242.29052000000021</c:v>
                </c:pt>
                <c:pt idx="764">
                  <c:v>247.23531000000023</c:v>
                </c:pt>
                <c:pt idx="765">
                  <c:v>245.94731000000021</c:v>
                </c:pt>
                <c:pt idx="766">
                  <c:v>243.9349100000002</c:v>
                </c:pt>
                <c:pt idx="767">
                  <c:v>242.40699000000021</c:v>
                </c:pt>
                <c:pt idx="768">
                  <c:v>243.27214000000021</c:v>
                </c:pt>
                <c:pt idx="769">
                  <c:v>246.10552000000021</c:v>
                </c:pt>
                <c:pt idx="770">
                  <c:v>248.4683200000002</c:v>
                </c:pt>
                <c:pt idx="771">
                  <c:v>246.36912000000021</c:v>
                </c:pt>
                <c:pt idx="772">
                  <c:v>244.38210000000021</c:v>
                </c:pt>
                <c:pt idx="773">
                  <c:v>246.23242000000022</c:v>
                </c:pt>
                <c:pt idx="774">
                  <c:v>246.9724400000002</c:v>
                </c:pt>
                <c:pt idx="775">
                  <c:v>245.57724000000022</c:v>
                </c:pt>
                <c:pt idx="776">
                  <c:v>246.93783000000022</c:v>
                </c:pt>
                <c:pt idx="777">
                  <c:v>249.37008000000023</c:v>
                </c:pt>
                <c:pt idx="778">
                  <c:v>250.17360000000022</c:v>
                </c:pt>
                <c:pt idx="779">
                  <c:v>254.62835000000021</c:v>
                </c:pt>
                <c:pt idx="780">
                  <c:v>257.06111000000021</c:v>
                </c:pt>
                <c:pt idx="781">
                  <c:v>255.05683000000022</c:v>
                </c:pt>
                <c:pt idx="782">
                  <c:v>252.27911000000023</c:v>
                </c:pt>
                <c:pt idx="783">
                  <c:v>253.02979000000022</c:v>
                </c:pt>
                <c:pt idx="784">
                  <c:v>257.82254000000023</c:v>
                </c:pt>
                <c:pt idx="785">
                  <c:v>262.73688000000021</c:v>
                </c:pt>
                <c:pt idx="786">
                  <c:v>265.36440000000022</c:v>
                </c:pt>
                <c:pt idx="787">
                  <c:v>268.00394000000023</c:v>
                </c:pt>
                <c:pt idx="788">
                  <c:v>268.72404000000023</c:v>
                </c:pt>
                <c:pt idx="789">
                  <c:v>266.31156000000021</c:v>
                </c:pt>
                <c:pt idx="790">
                  <c:v>263.27188000000024</c:v>
                </c:pt>
                <c:pt idx="791">
                  <c:v>261.26996000000025</c:v>
                </c:pt>
                <c:pt idx="792">
                  <c:v>262.02851000000027</c:v>
                </c:pt>
                <c:pt idx="793">
                  <c:v>262.82771000000025</c:v>
                </c:pt>
                <c:pt idx="794">
                  <c:v>265.07246000000026</c:v>
                </c:pt>
                <c:pt idx="795">
                  <c:v>266.08478000000025</c:v>
                </c:pt>
                <c:pt idx="796">
                  <c:v>264.07874000000027</c:v>
                </c:pt>
                <c:pt idx="797">
                  <c:v>264.44750000000028</c:v>
                </c:pt>
                <c:pt idx="798">
                  <c:v>263.18382000000025</c:v>
                </c:pt>
                <c:pt idx="799">
                  <c:v>263.51535000000024</c:v>
                </c:pt>
                <c:pt idx="800">
                  <c:v>268.47407000000027</c:v>
                </c:pt>
                <c:pt idx="801">
                  <c:v>268.89791000000025</c:v>
                </c:pt>
                <c:pt idx="802">
                  <c:v>267.07999000000024</c:v>
                </c:pt>
                <c:pt idx="803">
                  <c:v>274.26569000000023</c:v>
                </c:pt>
                <c:pt idx="804">
                  <c:v>272.24997000000025</c:v>
                </c:pt>
                <c:pt idx="805">
                  <c:v>268.86747000000025</c:v>
                </c:pt>
                <c:pt idx="806">
                  <c:v>266.86201000000023</c:v>
                </c:pt>
                <c:pt idx="807">
                  <c:v>269.78485000000023</c:v>
                </c:pt>
                <c:pt idx="808">
                  <c:v>268.72687000000025</c:v>
                </c:pt>
                <c:pt idx="809">
                  <c:v>266.65525000000025</c:v>
                </c:pt>
                <c:pt idx="810">
                  <c:v>267.74725000000024</c:v>
                </c:pt>
                <c:pt idx="811">
                  <c:v>269.99309000000022</c:v>
                </c:pt>
                <c:pt idx="812">
                  <c:v>268.89693000000022</c:v>
                </c:pt>
                <c:pt idx="813">
                  <c:v>266.89281000000022</c:v>
                </c:pt>
                <c:pt idx="814">
                  <c:v>267.5804100000002</c:v>
                </c:pt>
                <c:pt idx="815">
                  <c:v>268.81383000000022</c:v>
                </c:pt>
                <c:pt idx="816">
                  <c:v>267.06675000000024</c:v>
                </c:pt>
                <c:pt idx="817">
                  <c:v>267.92805000000021</c:v>
                </c:pt>
                <c:pt idx="818">
                  <c:v>266.05901000000023</c:v>
                </c:pt>
                <c:pt idx="819">
                  <c:v>265.04057000000023</c:v>
                </c:pt>
                <c:pt idx="820">
                  <c:v>262.78961000000021</c:v>
                </c:pt>
                <c:pt idx="821">
                  <c:v>265.75637000000023</c:v>
                </c:pt>
                <c:pt idx="822">
                  <c:v>263.64965000000024</c:v>
                </c:pt>
                <c:pt idx="823">
                  <c:v>265.88235000000026</c:v>
                </c:pt>
                <c:pt idx="824">
                  <c:v>267.52575000000024</c:v>
                </c:pt>
                <c:pt idx="825">
                  <c:v>265.46425000000022</c:v>
                </c:pt>
                <c:pt idx="826">
                  <c:v>263.40089000000023</c:v>
                </c:pt>
                <c:pt idx="827">
                  <c:v>264.55714000000023</c:v>
                </c:pt>
                <c:pt idx="828">
                  <c:v>262.56034000000022</c:v>
                </c:pt>
                <c:pt idx="829">
                  <c:v>273.5849800000002</c:v>
                </c:pt>
                <c:pt idx="830">
                  <c:v>274.36192000000023</c:v>
                </c:pt>
                <c:pt idx="831">
                  <c:v>281.94682000000023</c:v>
                </c:pt>
                <c:pt idx="832">
                  <c:v>288.55498000000023</c:v>
                </c:pt>
                <c:pt idx="833">
                  <c:v>293.03924000000023</c:v>
                </c:pt>
                <c:pt idx="834">
                  <c:v>290.29042000000021</c:v>
                </c:pt>
                <c:pt idx="835">
                  <c:v>285.25022000000018</c:v>
                </c:pt>
                <c:pt idx="836">
                  <c:v>284.8297800000002</c:v>
                </c:pt>
                <c:pt idx="837">
                  <c:v>283.83648000000022</c:v>
                </c:pt>
                <c:pt idx="838">
                  <c:v>284.28291000000024</c:v>
                </c:pt>
                <c:pt idx="839">
                  <c:v>282.43183000000022</c:v>
                </c:pt>
                <c:pt idx="840">
                  <c:v>283.54906000000022</c:v>
                </c:pt>
                <c:pt idx="841">
                  <c:v>284.81788000000023</c:v>
                </c:pt>
                <c:pt idx="842">
                  <c:v>282.74236000000025</c:v>
                </c:pt>
                <c:pt idx="843">
                  <c:v>287.09820000000025</c:v>
                </c:pt>
                <c:pt idx="844">
                  <c:v>288.31832000000026</c:v>
                </c:pt>
                <c:pt idx="845">
                  <c:v>291.82072000000028</c:v>
                </c:pt>
                <c:pt idx="846">
                  <c:v>291.58930000000026</c:v>
                </c:pt>
                <c:pt idx="847">
                  <c:v>294.28822000000025</c:v>
                </c:pt>
                <c:pt idx="848">
                  <c:v>292.28050000000025</c:v>
                </c:pt>
                <c:pt idx="849">
                  <c:v>290.33282000000025</c:v>
                </c:pt>
                <c:pt idx="850">
                  <c:v>291.01298000000025</c:v>
                </c:pt>
                <c:pt idx="851">
                  <c:v>291.56559000000027</c:v>
                </c:pt>
                <c:pt idx="852">
                  <c:v>294.08159000000029</c:v>
                </c:pt>
                <c:pt idx="853">
                  <c:v>291.41463000000027</c:v>
                </c:pt>
                <c:pt idx="854">
                  <c:v>289.40327000000025</c:v>
                </c:pt>
                <c:pt idx="855">
                  <c:v>292.29840000000024</c:v>
                </c:pt>
                <c:pt idx="856">
                  <c:v>287.87970000000024</c:v>
                </c:pt>
                <c:pt idx="857">
                  <c:v>290.93292000000025</c:v>
                </c:pt>
                <c:pt idx="858">
                  <c:v>290.10820000000024</c:v>
                </c:pt>
                <c:pt idx="859">
                  <c:v>290.92996000000022</c:v>
                </c:pt>
                <c:pt idx="860">
                  <c:v>291.75076000000024</c:v>
                </c:pt>
                <c:pt idx="861">
                  <c:v>291.22890000000024</c:v>
                </c:pt>
                <c:pt idx="862">
                  <c:v>292.12595000000022</c:v>
                </c:pt>
                <c:pt idx="863">
                  <c:v>292.12595000000022</c:v>
                </c:pt>
                <c:pt idx="864">
                  <c:v>292.63815000000022</c:v>
                </c:pt>
                <c:pt idx="865">
                  <c:v>290.66175000000021</c:v>
                </c:pt>
                <c:pt idx="866">
                  <c:v>290.80815000000024</c:v>
                </c:pt>
                <c:pt idx="867">
                  <c:v>290.29875000000021</c:v>
                </c:pt>
                <c:pt idx="868">
                  <c:v>288.44599000000022</c:v>
                </c:pt>
                <c:pt idx="869">
                  <c:v>290.39719000000019</c:v>
                </c:pt>
                <c:pt idx="870">
                  <c:v>288.4414300000002</c:v>
                </c:pt>
                <c:pt idx="871">
                  <c:v>286.48303000000021</c:v>
                </c:pt>
                <c:pt idx="872">
                  <c:v>284.9297900000002</c:v>
                </c:pt>
                <c:pt idx="873">
                  <c:v>282.70655000000022</c:v>
                </c:pt>
                <c:pt idx="874">
                  <c:v>283.50728000000021</c:v>
                </c:pt>
                <c:pt idx="875">
                  <c:v>284.10863000000023</c:v>
                </c:pt>
                <c:pt idx="876">
                  <c:v>282.57267000000024</c:v>
                </c:pt>
                <c:pt idx="877">
                  <c:v>283.61397000000022</c:v>
                </c:pt>
                <c:pt idx="878">
                  <c:v>285.76049000000023</c:v>
                </c:pt>
                <c:pt idx="879">
                  <c:v>286.37689000000023</c:v>
                </c:pt>
                <c:pt idx="880">
                  <c:v>286.29409000000021</c:v>
                </c:pt>
                <c:pt idx="881">
                  <c:v>284.79259000000019</c:v>
                </c:pt>
                <c:pt idx="882">
                  <c:v>282.9307100000002</c:v>
                </c:pt>
                <c:pt idx="883">
                  <c:v>285.43304000000018</c:v>
                </c:pt>
                <c:pt idx="884">
                  <c:v>287.61459000000019</c:v>
                </c:pt>
                <c:pt idx="885">
                  <c:v>288.42417000000017</c:v>
                </c:pt>
                <c:pt idx="886">
                  <c:v>290.73046000000016</c:v>
                </c:pt>
                <c:pt idx="887">
                  <c:v>288.88664000000017</c:v>
                </c:pt>
                <c:pt idx="888">
                  <c:v>286.65144000000015</c:v>
                </c:pt>
                <c:pt idx="889">
                  <c:v>291.39742000000012</c:v>
                </c:pt>
                <c:pt idx="890">
                  <c:v>297.55204000000015</c:v>
                </c:pt>
                <c:pt idx="891">
                  <c:v>295.55944000000017</c:v>
                </c:pt>
                <c:pt idx="892">
                  <c:v>295.21624000000014</c:v>
                </c:pt>
                <c:pt idx="893">
                  <c:v>292.97532000000012</c:v>
                </c:pt>
                <c:pt idx="894">
                  <c:v>294.0841200000001</c:v>
                </c:pt>
                <c:pt idx="895">
                  <c:v>297.40692000000007</c:v>
                </c:pt>
                <c:pt idx="896">
                  <c:v>298.13622000000009</c:v>
                </c:pt>
                <c:pt idx="897">
                  <c:v>299.77882000000011</c:v>
                </c:pt>
                <c:pt idx="898">
                  <c:v>302.14753000000013</c:v>
                </c:pt>
                <c:pt idx="899">
                  <c:v>302.95533000000012</c:v>
                </c:pt>
                <c:pt idx="900">
                  <c:v>304.20954000000012</c:v>
                </c:pt>
                <c:pt idx="901">
                  <c:v>301.83120000000014</c:v>
                </c:pt>
                <c:pt idx="902">
                  <c:v>304.22072000000014</c:v>
                </c:pt>
                <c:pt idx="903">
                  <c:v>305.96912000000015</c:v>
                </c:pt>
                <c:pt idx="904">
                  <c:v>303.96188000000012</c:v>
                </c:pt>
                <c:pt idx="905">
                  <c:v>304.74756000000014</c:v>
                </c:pt>
                <c:pt idx="906">
                  <c:v>302.74666000000013</c:v>
                </c:pt>
                <c:pt idx="907">
                  <c:v>303.73162000000013</c:v>
                </c:pt>
                <c:pt idx="908">
                  <c:v>305.17002000000014</c:v>
                </c:pt>
                <c:pt idx="909">
                  <c:v>303.17510000000016</c:v>
                </c:pt>
                <c:pt idx="910">
                  <c:v>301.12678000000017</c:v>
                </c:pt>
                <c:pt idx="911">
                  <c:v>299.10712000000018</c:v>
                </c:pt>
                <c:pt idx="912">
                  <c:v>299.83190000000019</c:v>
                </c:pt>
                <c:pt idx="913">
                  <c:v>297.82132000000018</c:v>
                </c:pt>
                <c:pt idx="914">
                  <c:v>295.80412000000018</c:v>
                </c:pt>
                <c:pt idx="915">
                  <c:v>297.2069200000002</c:v>
                </c:pt>
                <c:pt idx="916">
                  <c:v>294.97604000000018</c:v>
                </c:pt>
                <c:pt idx="917">
                  <c:v>298.38704000000018</c:v>
                </c:pt>
                <c:pt idx="918">
                  <c:v>296.38292000000018</c:v>
                </c:pt>
                <c:pt idx="919">
                  <c:v>297.0568600000002</c:v>
                </c:pt>
                <c:pt idx="920">
                  <c:v>302.65686000000022</c:v>
                </c:pt>
                <c:pt idx="921">
                  <c:v>304.58026000000024</c:v>
                </c:pt>
                <c:pt idx="922">
                  <c:v>302.58662000000021</c:v>
                </c:pt>
                <c:pt idx="923">
                  <c:v>301.75034000000022</c:v>
                </c:pt>
                <c:pt idx="924">
                  <c:v>299.73364000000021</c:v>
                </c:pt>
                <c:pt idx="925">
                  <c:v>298.27636000000018</c:v>
                </c:pt>
                <c:pt idx="926">
                  <c:v>300.70420000000018</c:v>
                </c:pt>
                <c:pt idx="927">
                  <c:v>298.64074000000016</c:v>
                </c:pt>
                <c:pt idx="928">
                  <c:v>296.68538000000018</c:v>
                </c:pt>
                <c:pt idx="929">
                  <c:v>297.51164000000017</c:v>
                </c:pt>
                <c:pt idx="930">
                  <c:v>295.54892000000018</c:v>
                </c:pt>
                <c:pt idx="931">
                  <c:v>296.3690000000002</c:v>
                </c:pt>
                <c:pt idx="932">
                  <c:v>294.3596800000002</c:v>
                </c:pt>
                <c:pt idx="933">
                  <c:v>293.7289600000002</c:v>
                </c:pt>
                <c:pt idx="934">
                  <c:v>299.82340000000022</c:v>
                </c:pt>
                <c:pt idx="935">
                  <c:v>302.1893800000002</c:v>
                </c:pt>
                <c:pt idx="936">
                  <c:v>305.07291000000021</c:v>
                </c:pt>
                <c:pt idx="937">
                  <c:v>307.74667000000022</c:v>
                </c:pt>
                <c:pt idx="938">
                  <c:v>309.13519000000025</c:v>
                </c:pt>
                <c:pt idx="939">
                  <c:v>309.94033000000024</c:v>
                </c:pt>
                <c:pt idx="940">
                  <c:v>316.49809000000022</c:v>
                </c:pt>
                <c:pt idx="941">
                  <c:v>314.41489000000024</c:v>
                </c:pt>
                <c:pt idx="942">
                  <c:v>315.18449000000027</c:v>
                </c:pt>
                <c:pt idx="943">
                  <c:v>315.90961000000027</c:v>
                </c:pt>
                <c:pt idx="944">
                  <c:v>313.88469000000026</c:v>
                </c:pt>
                <c:pt idx="945">
                  <c:v>315.36549000000025</c:v>
                </c:pt>
                <c:pt idx="946">
                  <c:v>316.77605000000023</c:v>
                </c:pt>
                <c:pt idx="947">
                  <c:v>318.15221000000025</c:v>
                </c:pt>
                <c:pt idx="948">
                  <c:v>318.10056000000026</c:v>
                </c:pt>
                <c:pt idx="949">
                  <c:v>317.20266000000026</c:v>
                </c:pt>
                <c:pt idx="950">
                  <c:v>317.20266000000026</c:v>
                </c:pt>
                <c:pt idx="951">
                  <c:v>313.58266000000026</c:v>
                </c:pt>
                <c:pt idx="952">
                  <c:v>313.58266000000026</c:v>
                </c:pt>
                <c:pt idx="953">
                  <c:v>317.29637000000025</c:v>
                </c:pt>
                <c:pt idx="954">
                  <c:v>316.60137000000026</c:v>
                </c:pt>
                <c:pt idx="955">
                  <c:v>311.58801000000028</c:v>
                </c:pt>
                <c:pt idx="956">
                  <c:v>313.08441000000028</c:v>
                </c:pt>
                <c:pt idx="957">
                  <c:v>314.6246100000003</c:v>
                </c:pt>
                <c:pt idx="958">
                  <c:v>316.30383000000029</c:v>
                </c:pt>
                <c:pt idx="959">
                  <c:v>317.33388000000031</c:v>
                </c:pt>
                <c:pt idx="960">
                  <c:v>318.12143000000032</c:v>
                </c:pt>
                <c:pt idx="961">
                  <c:v>322.38716000000034</c:v>
                </c:pt>
                <c:pt idx="962">
                  <c:v>323.19368000000031</c:v>
                </c:pt>
                <c:pt idx="963">
                  <c:v>321.05032000000034</c:v>
                </c:pt>
                <c:pt idx="964">
                  <c:v>320.63682000000034</c:v>
                </c:pt>
                <c:pt idx="965">
                  <c:v>320.95646000000033</c:v>
                </c:pt>
                <c:pt idx="966">
                  <c:v>318.89558000000034</c:v>
                </c:pt>
                <c:pt idx="967">
                  <c:v>317.21726000000035</c:v>
                </c:pt>
                <c:pt idx="968">
                  <c:v>318.05896000000035</c:v>
                </c:pt>
                <c:pt idx="969">
                  <c:v>315.98316000000034</c:v>
                </c:pt>
                <c:pt idx="970">
                  <c:v>313.95982000000032</c:v>
                </c:pt>
                <c:pt idx="971">
                  <c:v>311.47482000000031</c:v>
                </c:pt>
                <c:pt idx="972">
                  <c:v>313.74058000000031</c:v>
                </c:pt>
                <c:pt idx="973">
                  <c:v>314.85058000000032</c:v>
                </c:pt>
                <c:pt idx="974">
                  <c:v>315.99192000000033</c:v>
                </c:pt>
                <c:pt idx="975">
                  <c:v>317.53272000000032</c:v>
                </c:pt>
                <c:pt idx="976">
                  <c:v>315.4927200000003</c:v>
                </c:pt>
                <c:pt idx="977">
                  <c:v>318.49992000000032</c:v>
                </c:pt>
                <c:pt idx="978">
                  <c:v>319.46292000000034</c:v>
                </c:pt>
                <c:pt idx="979">
                  <c:v>317.34432000000032</c:v>
                </c:pt>
                <c:pt idx="980">
                  <c:v>319.34136000000035</c:v>
                </c:pt>
                <c:pt idx="981">
                  <c:v>316.08760000000035</c:v>
                </c:pt>
                <c:pt idx="982">
                  <c:v>312.77632000000034</c:v>
                </c:pt>
                <c:pt idx="983">
                  <c:v>310.47724000000034</c:v>
                </c:pt>
                <c:pt idx="984">
                  <c:v>308.44780000000031</c:v>
                </c:pt>
                <c:pt idx="985">
                  <c:v>306.40436000000034</c:v>
                </c:pt>
                <c:pt idx="986">
                  <c:v>304.35852000000034</c:v>
                </c:pt>
                <c:pt idx="987">
                  <c:v>311.58618000000035</c:v>
                </c:pt>
                <c:pt idx="988">
                  <c:v>312.37378000000035</c:v>
                </c:pt>
                <c:pt idx="989">
                  <c:v>311.14042000000035</c:v>
                </c:pt>
                <c:pt idx="990">
                  <c:v>309.11978000000033</c:v>
                </c:pt>
                <c:pt idx="991">
                  <c:v>307.14194000000032</c:v>
                </c:pt>
                <c:pt idx="992">
                  <c:v>306.2038400000003</c:v>
                </c:pt>
                <c:pt idx="993">
                  <c:v>305.81228000000027</c:v>
                </c:pt>
                <c:pt idx="994">
                  <c:v>305.41298000000029</c:v>
                </c:pt>
                <c:pt idx="995">
                  <c:v>306.41853000000032</c:v>
                </c:pt>
                <c:pt idx="996">
                  <c:v>306.4508900000003</c:v>
                </c:pt>
                <c:pt idx="997">
                  <c:v>304.4462500000003</c:v>
                </c:pt>
                <c:pt idx="998">
                  <c:v>302.43485000000032</c:v>
                </c:pt>
                <c:pt idx="999">
                  <c:v>301.20635000000033</c:v>
                </c:pt>
                <c:pt idx="1000">
                  <c:v>302.04269000000033</c:v>
                </c:pt>
                <c:pt idx="1001">
                  <c:v>300.05063000000035</c:v>
                </c:pt>
                <c:pt idx="1002">
                  <c:v>300.76663000000036</c:v>
                </c:pt>
                <c:pt idx="1003">
                  <c:v>298.74263000000036</c:v>
                </c:pt>
                <c:pt idx="1004">
                  <c:v>296.75263000000035</c:v>
                </c:pt>
                <c:pt idx="1005">
                  <c:v>294.76495000000034</c:v>
                </c:pt>
                <c:pt idx="1006">
                  <c:v>298.67347000000035</c:v>
                </c:pt>
                <c:pt idx="1007">
                  <c:v>300.78327000000036</c:v>
                </c:pt>
                <c:pt idx="1008">
                  <c:v>298.79271000000034</c:v>
                </c:pt>
                <c:pt idx="1009">
                  <c:v>301.18783000000036</c:v>
                </c:pt>
                <c:pt idx="1010">
                  <c:v>299.21287000000035</c:v>
                </c:pt>
                <c:pt idx="1011">
                  <c:v>297.21127000000035</c:v>
                </c:pt>
                <c:pt idx="1012">
                  <c:v>295.19779000000034</c:v>
                </c:pt>
                <c:pt idx="1013">
                  <c:v>297.23994000000033</c:v>
                </c:pt>
                <c:pt idx="1014">
                  <c:v>299.20575000000031</c:v>
                </c:pt>
                <c:pt idx="1015">
                  <c:v>297.20655000000033</c:v>
                </c:pt>
                <c:pt idx="1016">
                  <c:v>298.16778000000033</c:v>
                </c:pt>
                <c:pt idx="1017">
                  <c:v>298.99245000000036</c:v>
                </c:pt>
                <c:pt idx="1018">
                  <c:v>297.57467000000037</c:v>
                </c:pt>
                <c:pt idx="1019">
                  <c:v>300.94955000000039</c:v>
                </c:pt>
                <c:pt idx="1020">
                  <c:v>302.90722000000039</c:v>
                </c:pt>
                <c:pt idx="1021">
                  <c:v>305.59155000000038</c:v>
                </c:pt>
                <c:pt idx="1022">
                  <c:v>310.35267000000039</c:v>
                </c:pt>
                <c:pt idx="1023">
                  <c:v>313.27827000000036</c:v>
                </c:pt>
                <c:pt idx="1024">
                  <c:v>314.55151000000035</c:v>
                </c:pt>
                <c:pt idx="1025">
                  <c:v>317.18281000000036</c:v>
                </c:pt>
                <c:pt idx="1026">
                  <c:v>316.75969000000038</c:v>
                </c:pt>
                <c:pt idx="1027">
                  <c:v>324.99120000000039</c:v>
                </c:pt>
                <c:pt idx="1028">
                  <c:v>325.56190000000038</c:v>
                </c:pt>
                <c:pt idx="1029">
                  <c:v>323.94424000000038</c:v>
                </c:pt>
                <c:pt idx="1030">
                  <c:v>325.54299000000037</c:v>
                </c:pt>
                <c:pt idx="1031">
                  <c:v>323.51349000000039</c:v>
                </c:pt>
                <c:pt idx="1032">
                  <c:v>321.47859000000039</c:v>
                </c:pt>
                <c:pt idx="1033">
                  <c:v>322.27622000000042</c:v>
                </c:pt>
                <c:pt idx="1034">
                  <c:v>323.96497000000045</c:v>
                </c:pt>
                <c:pt idx="1035">
                  <c:v>322.62209000000047</c:v>
                </c:pt>
                <c:pt idx="1036">
                  <c:v>327.53079000000048</c:v>
                </c:pt>
                <c:pt idx="1037">
                  <c:v>325.86795000000046</c:v>
                </c:pt>
                <c:pt idx="1038">
                  <c:v>323.83095000000048</c:v>
                </c:pt>
                <c:pt idx="1039">
                  <c:v>323.14992000000046</c:v>
                </c:pt>
                <c:pt idx="1040">
                  <c:v>322.01648000000046</c:v>
                </c:pt>
                <c:pt idx="1041">
                  <c:v>320.05808000000047</c:v>
                </c:pt>
                <c:pt idx="1042">
                  <c:v>318.03192000000047</c:v>
                </c:pt>
                <c:pt idx="1043">
                  <c:v>318.82296000000048</c:v>
                </c:pt>
                <c:pt idx="1044">
                  <c:v>319.6230000000005</c:v>
                </c:pt>
                <c:pt idx="1045">
                  <c:v>320.44515000000052</c:v>
                </c:pt>
                <c:pt idx="1046">
                  <c:v>318.43447000000054</c:v>
                </c:pt>
                <c:pt idx="1047">
                  <c:v>319.47187000000054</c:v>
                </c:pt>
                <c:pt idx="1048">
                  <c:v>317.46253000000053</c:v>
                </c:pt>
                <c:pt idx="1049">
                  <c:v>315.42235000000051</c:v>
                </c:pt>
                <c:pt idx="1050">
                  <c:v>316.2069800000005</c:v>
                </c:pt>
                <c:pt idx="1051">
                  <c:v>317.0190300000005</c:v>
                </c:pt>
                <c:pt idx="1052">
                  <c:v>315.01003000000048</c:v>
                </c:pt>
                <c:pt idx="1053">
                  <c:v>314.93071000000049</c:v>
                </c:pt>
                <c:pt idx="1054">
                  <c:v>315.73767000000049</c:v>
                </c:pt>
                <c:pt idx="1055">
                  <c:v>318.06995000000052</c:v>
                </c:pt>
                <c:pt idx="1056">
                  <c:v>321.70688000000052</c:v>
                </c:pt>
                <c:pt idx="1057">
                  <c:v>323.58978000000053</c:v>
                </c:pt>
                <c:pt idx="1058">
                  <c:v>325.13049000000052</c:v>
                </c:pt>
                <c:pt idx="1059">
                  <c:v>326.85709000000054</c:v>
                </c:pt>
                <c:pt idx="1060">
                  <c:v>324.67917000000057</c:v>
                </c:pt>
                <c:pt idx="1061">
                  <c:v>325.53912000000059</c:v>
                </c:pt>
                <c:pt idx="1062">
                  <c:v>326.34308000000061</c:v>
                </c:pt>
                <c:pt idx="1063">
                  <c:v>324.33668000000063</c:v>
                </c:pt>
                <c:pt idx="1064">
                  <c:v>325.14440000000064</c:v>
                </c:pt>
                <c:pt idx="1065">
                  <c:v>326.42035000000067</c:v>
                </c:pt>
                <c:pt idx="1066">
                  <c:v>327.21079000000066</c:v>
                </c:pt>
                <c:pt idx="1067">
                  <c:v>325.19647000000066</c:v>
                </c:pt>
                <c:pt idx="1068">
                  <c:v>325.19647000000066</c:v>
                </c:pt>
                <c:pt idx="1069">
                  <c:v>326.80227000000065</c:v>
                </c:pt>
                <c:pt idx="1070">
                  <c:v>324.81851000000063</c:v>
                </c:pt>
                <c:pt idx="1071">
                  <c:v>325.49776000000065</c:v>
                </c:pt>
                <c:pt idx="1072">
                  <c:v>325.49776000000065</c:v>
                </c:pt>
                <c:pt idx="1073">
                  <c:v>327.14096000000063</c:v>
                </c:pt>
                <c:pt idx="1074">
                  <c:v>327.92291000000063</c:v>
                </c:pt>
                <c:pt idx="1075">
                  <c:v>328.78485000000063</c:v>
                </c:pt>
                <c:pt idx="1076">
                  <c:v>329.57145000000065</c:v>
                </c:pt>
                <c:pt idx="1077">
                  <c:v>329.83857000000063</c:v>
                </c:pt>
                <c:pt idx="1078">
                  <c:v>328.98267000000061</c:v>
                </c:pt>
                <c:pt idx="1079">
                  <c:v>329.99067000000059</c:v>
                </c:pt>
                <c:pt idx="1080">
                  <c:v>331.58512000000059</c:v>
                </c:pt>
                <c:pt idx="1081">
                  <c:v>332.82972000000058</c:v>
                </c:pt>
                <c:pt idx="1082">
                  <c:v>333.53420000000057</c:v>
                </c:pt>
                <c:pt idx="1083">
                  <c:v>334.32140000000055</c:v>
                </c:pt>
                <c:pt idx="1084">
                  <c:v>336.04676000000057</c:v>
                </c:pt>
                <c:pt idx="1085">
                  <c:v>336.85755000000057</c:v>
                </c:pt>
                <c:pt idx="1086">
                  <c:v>338.69151000000056</c:v>
                </c:pt>
                <c:pt idx="1087">
                  <c:v>337.10739000000058</c:v>
                </c:pt>
                <c:pt idx="1088">
                  <c:v>335.56767000000059</c:v>
                </c:pt>
                <c:pt idx="1089">
                  <c:v>326.80115000000058</c:v>
                </c:pt>
                <c:pt idx="1090">
                  <c:v>328.65955000000059</c:v>
                </c:pt>
                <c:pt idx="1091">
                  <c:v>331.23405000000059</c:v>
                </c:pt>
                <c:pt idx="1092">
                  <c:v>332.7158100000006</c:v>
                </c:pt>
                <c:pt idx="1093">
                  <c:v>335.7134900000006</c:v>
                </c:pt>
                <c:pt idx="1094">
                  <c:v>337.52340000000061</c:v>
                </c:pt>
                <c:pt idx="1095">
                  <c:v>338.3109800000006</c:v>
                </c:pt>
                <c:pt idx="1096">
                  <c:v>336.30766000000062</c:v>
                </c:pt>
                <c:pt idx="1097">
                  <c:v>340.26726000000065</c:v>
                </c:pt>
                <c:pt idx="1098">
                  <c:v>341.05606000000063</c:v>
                </c:pt>
                <c:pt idx="1099">
                  <c:v>339.05398000000065</c:v>
                </c:pt>
                <c:pt idx="1100">
                  <c:v>339.91550000000063</c:v>
                </c:pt>
                <c:pt idx="1101">
                  <c:v>341.55494000000061</c:v>
                </c:pt>
                <c:pt idx="1102">
                  <c:v>340.40302000000059</c:v>
                </c:pt>
                <c:pt idx="1103">
                  <c:v>341.22098000000062</c:v>
                </c:pt>
                <c:pt idx="1104">
                  <c:v>342.04310000000061</c:v>
                </c:pt>
                <c:pt idx="1105">
                  <c:v>340.8769000000006</c:v>
                </c:pt>
                <c:pt idx="1106">
                  <c:v>341.83764000000059</c:v>
                </c:pt>
                <c:pt idx="1107">
                  <c:v>338.06556000000057</c:v>
                </c:pt>
                <c:pt idx="1108">
                  <c:v>335.98830000000055</c:v>
                </c:pt>
                <c:pt idx="1109">
                  <c:v>333.98630000000054</c:v>
                </c:pt>
                <c:pt idx="1110">
                  <c:v>334.75594000000052</c:v>
                </c:pt>
                <c:pt idx="1111">
                  <c:v>332.69536000000051</c:v>
                </c:pt>
                <c:pt idx="1112">
                  <c:v>335.99733000000049</c:v>
                </c:pt>
                <c:pt idx="1113">
                  <c:v>333.99267000000049</c:v>
                </c:pt>
                <c:pt idx="1114">
                  <c:v>331.9597700000005</c:v>
                </c:pt>
                <c:pt idx="1115">
                  <c:v>329.94953000000049</c:v>
                </c:pt>
                <c:pt idx="1116">
                  <c:v>330.7493300000005</c:v>
                </c:pt>
                <c:pt idx="1117">
                  <c:v>332.62185000000051</c:v>
                </c:pt>
                <c:pt idx="1118">
                  <c:v>333.0760800000005</c:v>
                </c:pt>
                <c:pt idx="1119">
                  <c:v>334.76118000000048</c:v>
                </c:pt>
                <c:pt idx="1120">
                  <c:v>333.41172000000046</c:v>
                </c:pt>
                <c:pt idx="1121">
                  <c:v>336.76961000000045</c:v>
                </c:pt>
                <c:pt idx="1122">
                  <c:v>343.80840000000046</c:v>
                </c:pt>
                <c:pt idx="1123">
                  <c:v>349.59232000000048</c:v>
                </c:pt>
                <c:pt idx="1124">
                  <c:v>347.61284000000046</c:v>
                </c:pt>
                <c:pt idx="1125">
                  <c:v>350.73374000000047</c:v>
                </c:pt>
                <c:pt idx="1126">
                  <c:v>352.65654000000046</c:v>
                </c:pt>
                <c:pt idx="1127">
                  <c:v>350.64362000000045</c:v>
                </c:pt>
                <c:pt idx="1128">
                  <c:v>350.11922000000044</c:v>
                </c:pt>
                <c:pt idx="1129">
                  <c:v>348.71504000000044</c:v>
                </c:pt>
                <c:pt idx="1130">
                  <c:v>351.73616000000044</c:v>
                </c:pt>
                <c:pt idx="1131">
                  <c:v>349.70036000000044</c:v>
                </c:pt>
                <c:pt idx="1132">
                  <c:v>350.82506000000046</c:v>
                </c:pt>
                <c:pt idx="1133">
                  <c:v>351.65602000000047</c:v>
                </c:pt>
                <c:pt idx="1134">
                  <c:v>349.46242000000046</c:v>
                </c:pt>
                <c:pt idx="1135">
                  <c:v>353.74663000000044</c:v>
                </c:pt>
                <c:pt idx="1136">
                  <c:v>354.55097000000046</c:v>
                </c:pt>
                <c:pt idx="1137">
                  <c:v>352.52457000000044</c:v>
                </c:pt>
                <c:pt idx="1138">
                  <c:v>354.81897000000043</c:v>
                </c:pt>
                <c:pt idx="1139">
                  <c:v>355.53241000000043</c:v>
                </c:pt>
                <c:pt idx="1140">
                  <c:v>356.3389300000004</c:v>
                </c:pt>
                <c:pt idx="1141">
                  <c:v>360.77308000000039</c:v>
                </c:pt>
                <c:pt idx="1142">
                  <c:v>358.78058000000038</c:v>
                </c:pt>
                <c:pt idx="1143">
                  <c:v>361.42091000000039</c:v>
                </c:pt>
                <c:pt idx="1144">
                  <c:v>359.51291000000037</c:v>
                </c:pt>
                <c:pt idx="1145">
                  <c:v>356.7497300000004</c:v>
                </c:pt>
                <c:pt idx="1146">
                  <c:v>356.70579000000038</c:v>
                </c:pt>
                <c:pt idx="1147">
                  <c:v>354.69795000000039</c:v>
                </c:pt>
                <c:pt idx="1148">
                  <c:v>357.72643000000039</c:v>
                </c:pt>
                <c:pt idx="1149">
                  <c:v>359.33412000000038</c:v>
                </c:pt>
                <c:pt idx="1150">
                  <c:v>360.2217200000004</c:v>
                </c:pt>
                <c:pt idx="1151">
                  <c:v>363.8163500000004</c:v>
                </c:pt>
                <c:pt idx="1152">
                  <c:v>361.80035000000038</c:v>
                </c:pt>
                <c:pt idx="1153">
                  <c:v>359.81441000000035</c:v>
                </c:pt>
                <c:pt idx="1154">
                  <c:v>362.79231000000033</c:v>
                </c:pt>
                <c:pt idx="1155">
                  <c:v>362.79231000000033</c:v>
                </c:pt>
                <c:pt idx="1156">
                  <c:v>355.90287000000035</c:v>
                </c:pt>
                <c:pt idx="1157">
                  <c:v>353.93423000000035</c:v>
                </c:pt>
                <c:pt idx="1158">
                  <c:v>356.20419000000038</c:v>
                </c:pt>
                <c:pt idx="1159">
                  <c:v>357.98503000000039</c:v>
                </c:pt>
                <c:pt idx="1160">
                  <c:v>356.01145000000037</c:v>
                </c:pt>
                <c:pt idx="1161">
                  <c:v>356.82297000000034</c:v>
                </c:pt>
                <c:pt idx="1162">
                  <c:v>355.73577000000034</c:v>
                </c:pt>
                <c:pt idx="1163">
                  <c:v>354.76449000000036</c:v>
                </c:pt>
                <c:pt idx="1164">
                  <c:v>356.95018000000039</c:v>
                </c:pt>
                <c:pt idx="1165">
                  <c:v>359.53570000000036</c:v>
                </c:pt>
                <c:pt idx="1166">
                  <c:v>360.76006000000035</c:v>
                </c:pt>
                <c:pt idx="1167">
                  <c:v>361.52698000000038</c:v>
                </c:pt>
                <c:pt idx="1168">
                  <c:v>359.56564000000037</c:v>
                </c:pt>
                <c:pt idx="1169">
                  <c:v>357.66684000000038</c:v>
                </c:pt>
                <c:pt idx="1170">
                  <c:v>358.46488000000039</c:v>
                </c:pt>
                <c:pt idx="1171">
                  <c:v>359.62480000000039</c:v>
                </c:pt>
                <c:pt idx="1172">
                  <c:v>359.03724000000039</c:v>
                </c:pt>
                <c:pt idx="1173">
                  <c:v>359.83617000000038</c:v>
                </c:pt>
                <c:pt idx="1174">
                  <c:v>357.80707000000035</c:v>
                </c:pt>
                <c:pt idx="1175">
                  <c:v>355.79107000000033</c:v>
                </c:pt>
                <c:pt idx="1176">
                  <c:v>353.75995000000034</c:v>
                </c:pt>
                <c:pt idx="1177">
                  <c:v>355.47108000000037</c:v>
                </c:pt>
                <c:pt idx="1178">
                  <c:v>353.43876000000034</c:v>
                </c:pt>
                <c:pt idx="1179">
                  <c:v>359.06282000000033</c:v>
                </c:pt>
                <c:pt idx="1180">
                  <c:v>359.8562600000003</c:v>
                </c:pt>
                <c:pt idx="1181">
                  <c:v>361.33198000000033</c:v>
                </c:pt>
                <c:pt idx="1182">
                  <c:v>363.01643000000035</c:v>
                </c:pt>
                <c:pt idx="1183">
                  <c:v>361.01003000000037</c:v>
                </c:pt>
                <c:pt idx="1184">
                  <c:v>359.89713000000035</c:v>
                </c:pt>
                <c:pt idx="1185">
                  <c:v>362.91762000000034</c:v>
                </c:pt>
                <c:pt idx="1186">
                  <c:v>365.32173000000034</c:v>
                </c:pt>
                <c:pt idx="1187">
                  <c:v>367.24512000000033</c:v>
                </c:pt>
                <c:pt idx="1188">
                  <c:v>365.22028000000034</c:v>
                </c:pt>
                <c:pt idx="1189">
                  <c:v>367.23988000000037</c:v>
                </c:pt>
                <c:pt idx="1190">
                  <c:v>365.22388000000035</c:v>
                </c:pt>
                <c:pt idx="1191">
                  <c:v>367.12680000000034</c:v>
                </c:pt>
                <c:pt idx="1192">
                  <c:v>369.04571000000033</c:v>
                </c:pt>
                <c:pt idx="1193">
                  <c:v>367.94791000000032</c:v>
                </c:pt>
                <c:pt idx="1194">
                  <c:v>365.94327000000033</c:v>
                </c:pt>
                <c:pt idx="1195">
                  <c:v>365.56527000000034</c:v>
                </c:pt>
                <c:pt idx="1196">
                  <c:v>364.50631000000033</c:v>
                </c:pt>
                <c:pt idx="1197">
                  <c:v>362.49535000000031</c:v>
                </c:pt>
                <c:pt idx="1198">
                  <c:v>363.0153700000003</c:v>
                </c:pt>
                <c:pt idx="1199">
                  <c:v>361.01029000000028</c:v>
                </c:pt>
                <c:pt idx="1200">
                  <c:v>364.44317000000029</c:v>
                </c:pt>
                <c:pt idx="1201">
                  <c:v>365.22551000000027</c:v>
                </c:pt>
                <c:pt idx="1202">
                  <c:v>366.14145000000025</c:v>
                </c:pt>
                <c:pt idx="1203">
                  <c:v>364.13147000000026</c:v>
                </c:pt>
                <c:pt idx="1204">
                  <c:v>362.12699000000026</c:v>
                </c:pt>
                <c:pt idx="1205">
                  <c:v>362.82125000000025</c:v>
                </c:pt>
                <c:pt idx="1206">
                  <c:v>360.84845000000024</c:v>
                </c:pt>
                <c:pt idx="1207">
                  <c:v>358.84541000000024</c:v>
                </c:pt>
                <c:pt idx="1208">
                  <c:v>361.16297000000026</c:v>
                </c:pt>
                <c:pt idx="1209">
                  <c:v>359.18537000000026</c:v>
                </c:pt>
                <c:pt idx="1210">
                  <c:v>359.98817000000025</c:v>
                </c:pt>
                <c:pt idx="1211">
                  <c:v>356.82765000000023</c:v>
                </c:pt>
                <c:pt idx="1212">
                  <c:v>357.62031000000025</c:v>
                </c:pt>
                <c:pt idx="1213">
                  <c:v>359.71795000000026</c:v>
                </c:pt>
                <c:pt idx="1214">
                  <c:v>361.48945000000026</c:v>
                </c:pt>
                <c:pt idx="1215">
                  <c:v>362.65658000000025</c:v>
                </c:pt>
                <c:pt idx="1216">
                  <c:v>363.44726000000026</c:v>
                </c:pt>
                <c:pt idx="1217">
                  <c:v>364.69851000000028</c:v>
                </c:pt>
                <c:pt idx="1218">
                  <c:v>362.64891000000028</c:v>
                </c:pt>
                <c:pt idx="1219">
                  <c:v>360.41109000000029</c:v>
                </c:pt>
                <c:pt idx="1220">
                  <c:v>358.40623000000028</c:v>
                </c:pt>
                <c:pt idx="1221">
                  <c:v>359.21383000000026</c:v>
                </c:pt>
                <c:pt idx="1222">
                  <c:v>361.38828000000024</c:v>
                </c:pt>
                <c:pt idx="1223">
                  <c:v>363.52636000000024</c:v>
                </c:pt>
                <c:pt idx="1224">
                  <c:v>361.50926000000021</c:v>
                </c:pt>
                <c:pt idx="1225">
                  <c:v>364.55516000000023</c:v>
                </c:pt>
                <c:pt idx="1226">
                  <c:v>365.62436000000025</c:v>
                </c:pt>
                <c:pt idx="1227">
                  <c:v>370.41620000000023</c:v>
                </c:pt>
                <c:pt idx="1228">
                  <c:v>368.43104000000022</c:v>
                </c:pt>
                <c:pt idx="1229">
                  <c:v>369.21100000000024</c:v>
                </c:pt>
                <c:pt idx="1230">
                  <c:v>367.17254000000025</c:v>
                </c:pt>
                <c:pt idx="1231">
                  <c:v>367.95254000000023</c:v>
                </c:pt>
                <c:pt idx="1232">
                  <c:v>366.13858000000022</c:v>
                </c:pt>
                <c:pt idx="1233">
                  <c:v>364.12332000000021</c:v>
                </c:pt>
                <c:pt idx="1234">
                  <c:v>364.92048000000023</c:v>
                </c:pt>
                <c:pt idx="1235">
                  <c:v>362.51592000000022</c:v>
                </c:pt>
                <c:pt idx="1236">
                  <c:v>362.51592000000022</c:v>
                </c:pt>
                <c:pt idx="1237">
                  <c:v>360.48048000000023</c:v>
                </c:pt>
                <c:pt idx="1238">
                  <c:v>358.4676800000002</c:v>
                </c:pt>
                <c:pt idx="1239">
                  <c:v>357.98346000000021</c:v>
                </c:pt>
                <c:pt idx="1240">
                  <c:v>360.1805100000002</c:v>
                </c:pt>
                <c:pt idx="1241">
                  <c:v>362.13855000000018</c:v>
                </c:pt>
                <c:pt idx="1242">
                  <c:v>361.9405500000002</c:v>
                </c:pt>
                <c:pt idx="1243">
                  <c:v>363.26519000000019</c:v>
                </c:pt>
                <c:pt idx="1244">
                  <c:v>364.07119000000017</c:v>
                </c:pt>
                <c:pt idx="1245">
                  <c:v>364.89927000000017</c:v>
                </c:pt>
                <c:pt idx="1246">
                  <c:v>368.49377000000015</c:v>
                </c:pt>
                <c:pt idx="1247">
                  <c:v>375.42564000000016</c:v>
                </c:pt>
                <c:pt idx="1248">
                  <c:v>373.37352000000016</c:v>
                </c:pt>
                <c:pt idx="1249">
                  <c:v>374.16816000000017</c:v>
                </c:pt>
                <c:pt idx="1250">
                  <c:v>377.36608000000018</c:v>
                </c:pt>
                <c:pt idx="1251">
                  <c:v>374.7964800000002</c:v>
                </c:pt>
                <c:pt idx="1252">
                  <c:v>375.6045900000002</c:v>
                </c:pt>
                <c:pt idx="1253">
                  <c:v>373.59243000000021</c:v>
                </c:pt>
                <c:pt idx="1254">
                  <c:v>374.52798000000018</c:v>
                </c:pt>
                <c:pt idx="1255">
                  <c:v>373.10040000000021</c:v>
                </c:pt>
                <c:pt idx="1256">
                  <c:v>371.13792000000018</c:v>
                </c:pt>
                <c:pt idx="1257">
                  <c:v>371.94252000000017</c:v>
                </c:pt>
                <c:pt idx="1258">
                  <c:v>374.6345800000002</c:v>
                </c:pt>
                <c:pt idx="1259">
                  <c:v>375.42838000000017</c:v>
                </c:pt>
                <c:pt idx="1260">
                  <c:v>373.39006000000018</c:v>
                </c:pt>
                <c:pt idx="1261">
                  <c:v>375.02219000000019</c:v>
                </c:pt>
                <c:pt idx="1262">
                  <c:v>377.81315000000018</c:v>
                </c:pt>
                <c:pt idx="1263">
                  <c:v>380.12651000000017</c:v>
                </c:pt>
                <c:pt idx="1264">
                  <c:v>380.92751000000015</c:v>
                </c:pt>
                <c:pt idx="1265">
                  <c:v>378.92831000000018</c:v>
                </c:pt>
                <c:pt idx="1266">
                  <c:v>376.91951000000017</c:v>
                </c:pt>
                <c:pt idx="1267">
                  <c:v>376.91951000000017</c:v>
                </c:pt>
                <c:pt idx="1268">
                  <c:v>377.71821000000017</c:v>
                </c:pt>
                <c:pt idx="1269">
                  <c:v>376.65837000000016</c:v>
                </c:pt>
                <c:pt idx="1270">
                  <c:v>377.21497000000016</c:v>
                </c:pt>
                <c:pt idx="1271">
                  <c:v>375.19909000000018</c:v>
                </c:pt>
                <c:pt idx="1272">
                  <c:v>376.0042900000002</c:v>
                </c:pt>
                <c:pt idx="1273">
                  <c:v>376.8062500000002</c:v>
                </c:pt>
                <c:pt idx="1274">
                  <c:v>374.8012300000002</c:v>
                </c:pt>
                <c:pt idx="1275">
                  <c:v>376.46065000000021</c:v>
                </c:pt>
                <c:pt idx="1276">
                  <c:v>377.21415000000019</c:v>
                </c:pt>
                <c:pt idx="1277">
                  <c:v>376.34167000000019</c:v>
                </c:pt>
                <c:pt idx="1278">
                  <c:v>374.3658700000002</c:v>
                </c:pt>
                <c:pt idx="1279">
                  <c:v>372.3787700000002</c:v>
                </c:pt>
                <c:pt idx="1280">
                  <c:v>373.20776000000018</c:v>
                </c:pt>
                <c:pt idx="1281">
                  <c:v>373.1010800000002</c:v>
                </c:pt>
                <c:pt idx="1282">
                  <c:v>373.91780000000017</c:v>
                </c:pt>
                <c:pt idx="1283">
                  <c:v>376.97855000000015</c:v>
                </c:pt>
                <c:pt idx="1284">
                  <c:v>374.97417000000013</c:v>
                </c:pt>
                <c:pt idx="1285">
                  <c:v>377.62637000000012</c:v>
                </c:pt>
                <c:pt idx="1286">
                  <c:v>375.64961000000011</c:v>
                </c:pt>
                <c:pt idx="1287">
                  <c:v>376.46411000000012</c:v>
                </c:pt>
                <c:pt idx="1288">
                  <c:v>375.26731000000012</c:v>
                </c:pt>
                <c:pt idx="1289">
                  <c:v>376.07691000000011</c:v>
                </c:pt>
                <c:pt idx="1290">
                  <c:v>375.45041000000009</c:v>
                </c:pt>
                <c:pt idx="1291">
                  <c:v>377.95207000000011</c:v>
                </c:pt>
                <c:pt idx="1292">
                  <c:v>377.2840700000001</c:v>
                </c:pt>
                <c:pt idx="1293">
                  <c:v>375.29343000000011</c:v>
                </c:pt>
                <c:pt idx="1294">
                  <c:v>376.0960500000001</c:v>
                </c:pt>
                <c:pt idx="1295">
                  <c:v>375.2835300000001</c:v>
                </c:pt>
                <c:pt idx="1296">
                  <c:v>376.08178000000009</c:v>
                </c:pt>
                <c:pt idx="1297">
                  <c:v>374.06054000000012</c:v>
                </c:pt>
                <c:pt idx="1298">
                  <c:v>376.32179000000014</c:v>
                </c:pt>
                <c:pt idx="1299">
                  <c:v>381.10259000000013</c:v>
                </c:pt>
                <c:pt idx="1300">
                  <c:v>379.13843000000014</c:v>
                </c:pt>
                <c:pt idx="1301">
                  <c:v>377.14413000000013</c:v>
                </c:pt>
                <c:pt idx="1302">
                  <c:v>375.13533000000012</c:v>
                </c:pt>
                <c:pt idx="1303">
                  <c:v>376.41696000000013</c:v>
                </c:pt>
                <c:pt idx="1304">
                  <c:v>376.02024000000011</c:v>
                </c:pt>
                <c:pt idx="1305">
                  <c:v>374.83440000000013</c:v>
                </c:pt>
                <c:pt idx="1306">
                  <c:v>376.12530000000015</c:v>
                </c:pt>
                <c:pt idx="1307">
                  <c:v>380.11180000000013</c:v>
                </c:pt>
                <c:pt idx="1308">
                  <c:v>381.46012000000013</c:v>
                </c:pt>
                <c:pt idx="1309">
                  <c:v>382.74850000000015</c:v>
                </c:pt>
                <c:pt idx="1310">
                  <c:v>383.54050000000012</c:v>
                </c:pt>
                <c:pt idx="1311">
                  <c:v>381.50546000000014</c:v>
                </c:pt>
                <c:pt idx="1312">
                  <c:v>381.99188000000015</c:v>
                </c:pt>
                <c:pt idx="1313">
                  <c:v>379.95366000000013</c:v>
                </c:pt>
                <c:pt idx="1314">
                  <c:v>377.93928000000011</c:v>
                </c:pt>
                <c:pt idx="1315">
                  <c:v>379.70396000000011</c:v>
                </c:pt>
                <c:pt idx="1316">
                  <c:v>379.2890000000001</c:v>
                </c:pt>
                <c:pt idx="1317">
                  <c:v>378.57848000000013</c:v>
                </c:pt>
                <c:pt idx="1318">
                  <c:v>376.55700000000013</c:v>
                </c:pt>
                <c:pt idx="1319">
                  <c:v>377.94468000000012</c:v>
                </c:pt>
                <c:pt idx="1320">
                  <c:v>375.9242000000001</c:v>
                </c:pt>
                <c:pt idx="1321">
                  <c:v>378.12185000000011</c:v>
                </c:pt>
                <c:pt idx="1322">
                  <c:v>376.14785000000012</c:v>
                </c:pt>
                <c:pt idx="1323">
                  <c:v>377.13832000000014</c:v>
                </c:pt>
                <c:pt idx="1324">
                  <c:v>375.15032000000014</c:v>
                </c:pt>
                <c:pt idx="1325">
                  <c:v>373.15532000000013</c:v>
                </c:pt>
                <c:pt idx="1326">
                  <c:v>374.59610000000015</c:v>
                </c:pt>
                <c:pt idx="1327">
                  <c:v>375.78170000000017</c:v>
                </c:pt>
                <c:pt idx="1328">
                  <c:v>376.58522000000016</c:v>
                </c:pt>
                <c:pt idx="1329">
                  <c:v>378.05768000000018</c:v>
                </c:pt>
                <c:pt idx="1330">
                  <c:v>381.69800000000015</c:v>
                </c:pt>
                <c:pt idx="1331">
                  <c:v>382.50992000000014</c:v>
                </c:pt>
                <c:pt idx="1332">
                  <c:v>381.91268000000014</c:v>
                </c:pt>
                <c:pt idx="1333">
                  <c:v>381.91268000000014</c:v>
                </c:pt>
                <c:pt idx="1334">
                  <c:v>383.18507000000011</c:v>
                </c:pt>
                <c:pt idx="1335">
                  <c:v>383.96627000000012</c:v>
                </c:pt>
                <c:pt idx="1336">
                  <c:v>381.94987000000015</c:v>
                </c:pt>
                <c:pt idx="1337">
                  <c:v>382.76769000000013</c:v>
                </c:pt>
                <c:pt idx="1338">
                  <c:v>383.56138000000016</c:v>
                </c:pt>
                <c:pt idx="1339">
                  <c:v>384.35704000000015</c:v>
                </c:pt>
                <c:pt idx="1340">
                  <c:v>386.98980000000017</c:v>
                </c:pt>
                <c:pt idx="1341">
                  <c:v>388.99620000000016</c:v>
                </c:pt>
                <c:pt idx="1342">
                  <c:v>389.83260000000018</c:v>
                </c:pt>
                <c:pt idx="1343">
                  <c:v>392.11500000000018</c:v>
                </c:pt>
                <c:pt idx="1344">
                  <c:v>395.17653000000018</c:v>
                </c:pt>
                <c:pt idx="1345">
                  <c:v>396.30951000000016</c:v>
                </c:pt>
                <c:pt idx="1346">
                  <c:v>394.32159000000019</c:v>
                </c:pt>
                <c:pt idx="1347">
                  <c:v>392.3520900000002</c:v>
                </c:pt>
                <c:pt idx="1348">
                  <c:v>390.31593000000021</c:v>
                </c:pt>
                <c:pt idx="1349">
                  <c:v>391.11561000000023</c:v>
                </c:pt>
                <c:pt idx="1350">
                  <c:v>389.13399000000021</c:v>
                </c:pt>
                <c:pt idx="1351">
                  <c:v>392.84057000000018</c:v>
                </c:pt>
                <c:pt idx="1352">
                  <c:v>396.13705000000016</c:v>
                </c:pt>
                <c:pt idx="1353">
                  <c:v>394.09081000000015</c:v>
                </c:pt>
                <c:pt idx="1354">
                  <c:v>394.42585000000014</c:v>
                </c:pt>
                <c:pt idx="1355">
                  <c:v>395.25853000000012</c:v>
                </c:pt>
                <c:pt idx="1356">
                  <c:v>396.05668000000014</c:v>
                </c:pt>
                <c:pt idx="1357">
                  <c:v>397.89418000000012</c:v>
                </c:pt>
                <c:pt idx="1358">
                  <c:v>392.73682000000014</c:v>
                </c:pt>
                <c:pt idx="1359">
                  <c:v>394.20582000000013</c:v>
                </c:pt>
                <c:pt idx="1360">
                  <c:v>394.99479000000014</c:v>
                </c:pt>
                <c:pt idx="1361">
                  <c:v>396.66804000000013</c:v>
                </c:pt>
                <c:pt idx="1362">
                  <c:v>397.60284000000013</c:v>
                </c:pt>
                <c:pt idx="1363">
                  <c:v>398.41052000000013</c:v>
                </c:pt>
                <c:pt idx="1364">
                  <c:v>396.42532000000011</c:v>
                </c:pt>
                <c:pt idx="1365">
                  <c:v>397.87332000000009</c:v>
                </c:pt>
                <c:pt idx="1366">
                  <c:v>396.97050000000007</c:v>
                </c:pt>
                <c:pt idx="1367">
                  <c:v>398.85402000000005</c:v>
                </c:pt>
                <c:pt idx="1368">
                  <c:v>400.61094000000003</c:v>
                </c:pt>
                <c:pt idx="1369">
                  <c:v>401.41034000000002</c:v>
                </c:pt>
                <c:pt idx="1370">
                  <c:v>402.20146</c:v>
                </c:pt>
                <c:pt idx="1371">
                  <c:v>405.2319</c:v>
                </c:pt>
                <c:pt idx="1372">
                  <c:v>404.04057999999998</c:v>
                </c:pt>
                <c:pt idx="1373">
                  <c:v>404.80008999999995</c:v>
                </c:pt>
                <c:pt idx="1374">
                  <c:v>405.58691999999996</c:v>
                </c:pt>
                <c:pt idx="1375">
                  <c:v>408.12659999999994</c:v>
                </c:pt>
                <c:pt idx="1376">
                  <c:v>409.32559999999995</c:v>
                </c:pt>
                <c:pt idx="1377">
                  <c:v>408.63281999999992</c:v>
                </c:pt>
                <c:pt idx="1378">
                  <c:v>409.46741999999995</c:v>
                </c:pt>
                <c:pt idx="1379">
                  <c:v>407.53297999999995</c:v>
                </c:pt>
                <c:pt idx="1380">
                  <c:v>408.33297999999996</c:v>
                </c:pt>
                <c:pt idx="1381">
                  <c:v>406.28243999999995</c:v>
                </c:pt>
                <c:pt idx="1382">
                  <c:v>403.81843999999995</c:v>
                </c:pt>
                <c:pt idx="1383">
                  <c:v>404.64145999999994</c:v>
                </c:pt>
                <c:pt idx="1384">
                  <c:v>402.55921999999993</c:v>
                </c:pt>
                <c:pt idx="1385">
                  <c:v>403.35520999999994</c:v>
                </c:pt>
                <c:pt idx="1386">
                  <c:v>402.26270999999997</c:v>
                </c:pt>
                <c:pt idx="1387">
                  <c:v>400.26434999999998</c:v>
                </c:pt>
                <c:pt idx="1388">
                  <c:v>405.93242999999995</c:v>
                </c:pt>
                <c:pt idx="1389">
                  <c:v>406.73271999999997</c:v>
                </c:pt>
                <c:pt idx="1390">
                  <c:v>407.51559999999995</c:v>
                </c:pt>
                <c:pt idx="1391">
                  <c:v>408.37397999999996</c:v>
                </c:pt>
                <c:pt idx="1392">
                  <c:v>413.57267999999993</c:v>
                </c:pt>
                <c:pt idx="1393">
                  <c:v>415.74467999999996</c:v>
                </c:pt>
                <c:pt idx="1394">
                  <c:v>413.71319999999997</c:v>
                </c:pt>
                <c:pt idx="1395">
                  <c:v>415.90191999999996</c:v>
                </c:pt>
                <c:pt idx="1396">
                  <c:v>418.60461999999995</c:v>
                </c:pt>
                <c:pt idx="1397">
                  <c:v>416.62685999999997</c:v>
                </c:pt>
                <c:pt idx="1398">
                  <c:v>414.59649999999999</c:v>
                </c:pt>
                <c:pt idx="1399">
                  <c:v>418.00029999999998</c:v>
                </c:pt>
                <c:pt idx="1400">
                  <c:v>415.95099999999996</c:v>
                </c:pt>
                <c:pt idx="1401">
                  <c:v>416.21511999999996</c:v>
                </c:pt>
                <c:pt idx="1402">
                  <c:v>416.21511999999996</c:v>
                </c:pt>
                <c:pt idx="1403">
                  <c:v>414.22455999999994</c:v>
                </c:pt>
                <c:pt idx="1404">
                  <c:v>415.62609999999995</c:v>
                </c:pt>
                <c:pt idx="1405">
                  <c:v>415.05489999999998</c:v>
                </c:pt>
                <c:pt idx="1406">
                  <c:v>415.29669999999999</c:v>
                </c:pt>
                <c:pt idx="1407">
                  <c:v>416.08969999999999</c:v>
                </c:pt>
                <c:pt idx="1408">
                  <c:v>414.08857999999998</c:v>
                </c:pt>
                <c:pt idx="1409">
                  <c:v>416.14537999999999</c:v>
                </c:pt>
                <c:pt idx="1410">
                  <c:v>417.29537999999997</c:v>
                </c:pt>
                <c:pt idx="1411">
                  <c:v>413.75603999999998</c:v>
                </c:pt>
                <c:pt idx="1412">
                  <c:v>414.54415999999998</c:v>
                </c:pt>
                <c:pt idx="1413">
                  <c:v>415.3365</c:v>
                </c:pt>
                <c:pt idx="1414">
                  <c:v>416.35570000000001</c:v>
                </c:pt>
                <c:pt idx="1415">
                  <c:v>415.68986000000001</c:v>
                </c:pt>
                <c:pt idx="1416">
                  <c:v>413.6789</c:v>
                </c:pt>
                <c:pt idx="1417">
                  <c:v>414.47521999999998</c:v>
                </c:pt>
                <c:pt idx="1418">
                  <c:v>412.44727999999998</c:v>
                </c:pt>
                <c:pt idx="1419">
                  <c:v>410.43631999999997</c:v>
                </c:pt>
                <c:pt idx="1420">
                  <c:v>408.36207999999999</c:v>
                </c:pt>
                <c:pt idx="1421">
                  <c:v>403.89315999999997</c:v>
                </c:pt>
                <c:pt idx="1422">
                  <c:v>404.66992999999997</c:v>
                </c:pt>
                <c:pt idx="1423">
                  <c:v>411.72055999999998</c:v>
                </c:pt>
                <c:pt idx="1424">
                  <c:v>415.86825999999996</c:v>
                </c:pt>
                <c:pt idx="1425">
                  <c:v>419.57585999999998</c:v>
                </c:pt>
                <c:pt idx="1426">
                  <c:v>420.70393999999999</c:v>
                </c:pt>
                <c:pt idx="1427">
                  <c:v>421.52186</c:v>
                </c:pt>
                <c:pt idx="1428">
                  <c:v>422.31380000000001</c:v>
                </c:pt>
                <c:pt idx="1429">
                  <c:v>430.03988000000004</c:v>
                </c:pt>
                <c:pt idx="1430">
                  <c:v>430.92404000000005</c:v>
                </c:pt>
                <c:pt idx="1431">
                  <c:v>432.26004000000006</c:v>
                </c:pt>
                <c:pt idx="1432">
                  <c:v>433.07046000000008</c:v>
                </c:pt>
                <c:pt idx="1433">
                  <c:v>434.33299000000011</c:v>
                </c:pt>
                <c:pt idx="1434">
                  <c:v>435.2536300000001</c:v>
                </c:pt>
                <c:pt idx="1435">
                  <c:v>435.2536300000001</c:v>
                </c:pt>
                <c:pt idx="1436">
                  <c:v>433.24855000000008</c:v>
                </c:pt>
                <c:pt idx="1437">
                  <c:v>434.4039800000001</c:v>
                </c:pt>
                <c:pt idx="1438">
                  <c:v>436.42980000000011</c:v>
                </c:pt>
                <c:pt idx="1439">
                  <c:v>434.4199000000001</c:v>
                </c:pt>
                <c:pt idx="1440">
                  <c:v>432.40498000000008</c:v>
                </c:pt>
                <c:pt idx="1441">
                  <c:v>430.4494600000001</c:v>
                </c:pt>
                <c:pt idx="1442">
                  <c:v>428.4874200000001</c:v>
                </c:pt>
                <c:pt idx="1443">
                  <c:v>426.41304000000008</c:v>
                </c:pt>
                <c:pt idx="1444">
                  <c:v>423.7684900000001</c:v>
                </c:pt>
                <c:pt idx="1445">
                  <c:v>428.12011000000012</c:v>
                </c:pt>
                <c:pt idx="1446">
                  <c:v>426.01765000000012</c:v>
                </c:pt>
                <c:pt idx="1447">
                  <c:v>426.01765000000012</c:v>
                </c:pt>
                <c:pt idx="1448">
                  <c:v>424.02765000000011</c:v>
                </c:pt>
                <c:pt idx="1449">
                  <c:v>426.24989000000011</c:v>
                </c:pt>
                <c:pt idx="1450">
                  <c:v>427.03586000000013</c:v>
                </c:pt>
                <c:pt idx="1451">
                  <c:v>424.98962000000012</c:v>
                </c:pt>
                <c:pt idx="1452">
                  <c:v>423.38962000000009</c:v>
                </c:pt>
                <c:pt idx="1453">
                  <c:v>425.81098000000009</c:v>
                </c:pt>
                <c:pt idx="1454">
                  <c:v>427.16869000000008</c:v>
                </c:pt>
                <c:pt idx="1455">
                  <c:v>429.3969800000001</c:v>
                </c:pt>
                <c:pt idx="1456">
                  <c:v>431.45816000000008</c:v>
                </c:pt>
                <c:pt idx="1457">
                  <c:v>432.27132000000006</c:v>
                </c:pt>
                <c:pt idx="1458">
                  <c:v>430.31326000000007</c:v>
                </c:pt>
                <c:pt idx="1459">
                  <c:v>428.34760000000006</c:v>
                </c:pt>
                <c:pt idx="1460">
                  <c:v>430.50620000000004</c:v>
                </c:pt>
                <c:pt idx="1461">
                  <c:v>432.81512000000004</c:v>
                </c:pt>
                <c:pt idx="1462">
                  <c:v>436.02232000000004</c:v>
                </c:pt>
                <c:pt idx="1463">
                  <c:v>437.86744000000004</c:v>
                </c:pt>
                <c:pt idx="1464">
                  <c:v>436.00744000000003</c:v>
                </c:pt>
                <c:pt idx="1465">
                  <c:v>433.99634000000003</c:v>
                </c:pt>
                <c:pt idx="1466">
                  <c:v>432.03026000000006</c:v>
                </c:pt>
                <c:pt idx="1467">
                  <c:v>430.00274000000007</c:v>
                </c:pt>
                <c:pt idx="1468">
                  <c:v>430.90485000000007</c:v>
                </c:pt>
                <c:pt idx="1469">
                  <c:v>428.89211000000006</c:v>
                </c:pt>
                <c:pt idx="1470">
                  <c:v>429.66046000000006</c:v>
                </c:pt>
                <c:pt idx="1471">
                  <c:v>432.06594000000007</c:v>
                </c:pt>
                <c:pt idx="1472">
                  <c:v>430.07190000000008</c:v>
                </c:pt>
                <c:pt idx="1473">
                  <c:v>429.0626400000001</c:v>
                </c:pt>
                <c:pt idx="1474">
                  <c:v>432.5316600000001</c:v>
                </c:pt>
                <c:pt idx="1475">
                  <c:v>430.6308600000001</c:v>
                </c:pt>
                <c:pt idx="1476">
                  <c:v>428.72050000000007</c:v>
                </c:pt>
                <c:pt idx="1477">
                  <c:v>426.71602000000007</c:v>
                </c:pt>
                <c:pt idx="1478">
                  <c:v>428.05042000000009</c:v>
                </c:pt>
                <c:pt idx="1479">
                  <c:v>427.01122000000009</c:v>
                </c:pt>
                <c:pt idx="1480">
                  <c:v>424.25906000000009</c:v>
                </c:pt>
                <c:pt idx="1481">
                  <c:v>422.21906000000007</c:v>
                </c:pt>
                <c:pt idx="1482">
                  <c:v>423.67776000000009</c:v>
                </c:pt>
                <c:pt idx="1483">
                  <c:v>421.7234400000001</c:v>
                </c:pt>
                <c:pt idx="1484">
                  <c:v>423.1294400000001</c:v>
                </c:pt>
                <c:pt idx="1485">
                  <c:v>423.86928000000012</c:v>
                </c:pt>
                <c:pt idx="1486">
                  <c:v>425.11182000000014</c:v>
                </c:pt>
                <c:pt idx="1487">
                  <c:v>423.10032000000012</c:v>
                </c:pt>
                <c:pt idx="1488">
                  <c:v>419.6489600000001</c:v>
                </c:pt>
                <c:pt idx="1489">
                  <c:v>417.6201200000001</c:v>
                </c:pt>
                <c:pt idx="1490">
                  <c:v>420.68817000000013</c:v>
                </c:pt>
                <c:pt idx="1491">
                  <c:v>418.70853000000011</c:v>
                </c:pt>
                <c:pt idx="1492">
                  <c:v>419.53813000000014</c:v>
                </c:pt>
                <c:pt idx="1493">
                  <c:v>420.33373000000012</c:v>
                </c:pt>
                <c:pt idx="1494">
                  <c:v>423.71438000000012</c:v>
                </c:pt>
                <c:pt idx="1495">
                  <c:v>421.65986000000009</c:v>
                </c:pt>
                <c:pt idx="1496">
                  <c:v>422.45651000000009</c:v>
                </c:pt>
                <c:pt idx="1497">
                  <c:v>420.43443000000008</c:v>
                </c:pt>
                <c:pt idx="1498">
                  <c:v>419.79527000000007</c:v>
                </c:pt>
                <c:pt idx="1499">
                  <c:v>421.14969000000008</c:v>
                </c:pt>
                <c:pt idx="1500">
                  <c:v>419.09985000000006</c:v>
                </c:pt>
                <c:pt idx="1501">
                  <c:v>424.28643000000005</c:v>
                </c:pt>
                <c:pt idx="1502">
                  <c:v>425.73483000000004</c:v>
                </c:pt>
                <c:pt idx="1503">
                  <c:v>427.58803000000006</c:v>
                </c:pt>
                <c:pt idx="1504">
                  <c:v>429.75495000000006</c:v>
                </c:pt>
                <c:pt idx="1505">
                  <c:v>427.80279000000007</c:v>
                </c:pt>
                <c:pt idx="1506">
                  <c:v>425.84457000000009</c:v>
                </c:pt>
                <c:pt idx="1507">
                  <c:v>428.04867000000007</c:v>
                </c:pt>
                <c:pt idx="1508">
                  <c:v>428.84454000000005</c:v>
                </c:pt>
                <c:pt idx="1509">
                  <c:v>426.80982000000006</c:v>
                </c:pt>
                <c:pt idx="1510">
                  <c:v>425.82246000000004</c:v>
                </c:pt>
                <c:pt idx="1511">
                  <c:v>428.95730000000003</c:v>
                </c:pt>
                <c:pt idx="1512">
                  <c:v>433.66130000000004</c:v>
                </c:pt>
                <c:pt idx="1513">
                  <c:v>435.01810000000006</c:v>
                </c:pt>
                <c:pt idx="1514">
                  <c:v>431.01150000000007</c:v>
                </c:pt>
                <c:pt idx="1515">
                  <c:v>434.61100000000005</c:v>
                </c:pt>
                <c:pt idx="1516">
                  <c:v>436.25612000000007</c:v>
                </c:pt>
                <c:pt idx="1517">
                  <c:v>435.23862000000008</c:v>
                </c:pt>
                <c:pt idx="1518">
                  <c:v>436.03615000000008</c:v>
                </c:pt>
                <c:pt idx="1519">
                  <c:v>434.02773000000008</c:v>
                </c:pt>
                <c:pt idx="1520">
                  <c:v>435.41043000000008</c:v>
                </c:pt>
                <c:pt idx="1521">
                  <c:v>437.68193000000008</c:v>
                </c:pt>
                <c:pt idx="1522">
                  <c:v>435.6998900000001</c:v>
                </c:pt>
                <c:pt idx="1523">
                  <c:v>434.7946500000001</c:v>
                </c:pt>
                <c:pt idx="1524">
                  <c:v>432.8134500000001</c:v>
                </c:pt>
                <c:pt idx="1525">
                  <c:v>431.36871000000008</c:v>
                </c:pt>
                <c:pt idx="1526">
                  <c:v>435.55911000000009</c:v>
                </c:pt>
                <c:pt idx="1527">
                  <c:v>436.3383300000001</c:v>
                </c:pt>
                <c:pt idx="1528">
                  <c:v>434.35873000000009</c:v>
                </c:pt>
                <c:pt idx="1529">
                  <c:v>432.36289000000011</c:v>
                </c:pt>
                <c:pt idx="1530">
                  <c:v>430.3256100000001</c:v>
                </c:pt>
                <c:pt idx="1531">
                  <c:v>428.22405000000009</c:v>
                </c:pt>
                <c:pt idx="1532">
                  <c:v>429.01683000000008</c:v>
                </c:pt>
                <c:pt idx="1533">
                  <c:v>432.42621000000008</c:v>
                </c:pt>
                <c:pt idx="1534">
                  <c:v>435.19641000000007</c:v>
                </c:pt>
                <c:pt idx="1535">
                  <c:v>433.16097000000008</c:v>
                </c:pt>
                <c:pt idx="1536">
                  <c:v>435.47314000000006</c:v>
                </c:pt>
                <c:pt idx="1537">
                  <c:v>433.46386000000007</c:v>
                </c:pt>
                <c:pt idx="1538">
                  <c:v>433.29320000000007</c:v>
                </c:pt>
                <c:pt idx="1539">
                  <c:v>431.25528000000008</c:v>
                </c:pt>
                <c:pt idx="1540">
                  <c:v>429.2608800000001</c:v>
                </c:pt>
                <c:pt idx="1541">
                  <c:v>430.05648000000008</c:v>
                </c:pt>
                <c:pt idx="1542">
                  <c:v>432.44733000000008</c:v>
                </c:pt>
                <c:pt idx="1543">
                  <c:v>433.23547000000008</c:v>
                </c:pt>
                <c:pt idx="1544">
                  <c:v>434.76493000000005</c:v>
                </c:pt>
                <c:pt idx="1545">
                  <c:v>440.10121000000004</c:v>
                </c:pt>
                <c:pt idx="1546">
                  <c:v>444.32629000000003</c:v>
                </c:pt>
                <c:pt idx="1547">
                  <c:v>445.13164</c:v>
                </c:pt>
                <c:pt idx="1548">
                  <c:v>445.16998000000001</c:v>
                </c:pt>
                <c:pt idx="1549">
                  <c:v>446.87889999999999</c:v>
                </c:pt>
                <c:pt idx="1550">
                  <c:v>444.93329999999997</c:v>
                </c:pt>
                <c:pt idx="1551">
                  <c:v>446.63569999999999</c:v>
                </c:pt>
                <c:pt idx="1552">
                  <c:v>445.21537999999998</c:v>
                </c:pt>
                <c:pt idx="1553">
                  <c:v>435.3827</c:v>
                </c:pt>
                <c:pt idx="1554">
                  <c:v>437.08614</c:v>
                </c:pt>
                <c:pt idx="1555">
                  <c:v>435.13265999999999</c:v>
                </c:pt>
                <c:pt idx="1556">
                  <c:v>433.13267999999999</c:v>
                </c:pt>
                <c:pt idx="1557">
                  <c:v>430.23987999999997</c:v>
                </c:pt>
                <c:pt idx="1558">
                  <c:v>431.56371999999999</c:v>
                </c:pt>
                <c:pt idx="1559">
                  <c:v>433.75801000000001</c:v>
                </c:pt>
                <c:pt idx="1560">
                  <c:v>435.80685</c:v>
                </c:pt>
                <c:pt idx="1561">
                  <c:v>433.48201</c:v>
                </c:pt>
                <c:pt idx="1562">
                  <c:v>436.39415000000002</c:v>
                </c:pt>
                <c:pt idx="1563">
                  <c:v>437.69303000000002</c:v>
                </c:pt>
                <c:pt idx="1564">
                  <c:v>438.49305000000004</c:v>
                </c:pt>
                <c:pt idx="1565">
                  <c:v>436.51289000000003</c:v>
                </c:pt>
                <c:pt idx="1566">
                  <c:v>437.18219000000005</c:v>
                </c:pt>
                <c:pt idx="1567">
                  <c:v>440.19434000000007</c:v>
                </c:pt>
                <c:pt idx="1568">
                  <c:v>438.17898000000008</c:v>
                </c:pt>
                <c:pt idx="1569">
                  <c:v>436.18320000000006</c:v>
                </c:pt>
                <c:pt idx="1570">
                  <c:v>436.99336000000005</c:v>
                </c:pt>
                <c:pt idx="1571">
                  <c:v>439.59589000000005</c:v>
                </c:pt>
                <c:pt idx="1572">
                  <c:v>440.68034000000006</c:v>
                </c:pt>
                <c:pt idx="1573">
                  <c:v>438.71042000000006</c:v>
                </c:pt>
                <c:pt idx="1574">
                  <c:v>440.40183000000007</c:v>
                </c:pt>
                <c:pt idx="1575">
                  <c:v>441.1893300000001</c:v>
                </c:pt>
                <c:pt idx="1576">
                  <c:v>439.12533000000008</c:v>
                </c:pt>
                <c:pt idx="1577">
                  <c:v>437.0604100000001</c:v>
                </c:pt>
                <c:pt idx="1578">
                  <c:v>435.06617000000011</c:v>
                </c:pt>
                <c:pt idx="1579">
                  <c:v>436.57971000000009</c:v>
                </c:pt>
                <c:pt idx="1580">
                  <c:v>434.5990900000001</c:v>
                </c:pt>
                <c:pt idx="1581">
                  <c:v>435.48175000000009</c:v>
                </c:pt>
                <c:pt idx="1582">
                  <c:v>439.80139000000008</c:v>
                </c:pt>
                <c:pt idx="1583">
                  <c:v>443.27035000000006</c:v>
                </c:pt>
                <c:pt idx="1584">
                  <c:v>444.84485000000006</c:v>
                </c:pt>
                <c:pt idx="1585">
                  <c:v>445.65665000000007</c:v>
                </c:pt>
                <c:pt idx="1586">
                  <c:v>447.38540000000006</c:v>
                </c:pt>
                <c:pt idx="1587">
                  <c:v>446.70440000000008</c:v>
                </c:pt>
                <c:pt idx="1588">
                  <c:v>444.6584600000001</c:v>
                </c:pt>
                <c:pt idx="1589">
                  <c:v>442.6564600000001</c:v>
                </c:pt>
                <c:pt idx="1590">
                  <c:v>441.13634000000008</c:v>
                </c:pt>
                <c:pt idx="1591">
                  <c:v>439.22366000000005</c:v>
                </c:pt>
                <c:pt idx="1592">
                  <c:v>437.73086000000006</c:v>
                </c:pt>
                <c:pt idx="1593">
                  <c:v>435.74558000000007</c:v>
                </c:pt>
                <c:pt idx="1594">
                  <c:v>433.73084000000006</c:v>
                </c:pt>
              </c:numCache>
            </c:numRef>
          </c:val>
          <c:smooth val="0"/>
          <c:extLst>
            <c:ext xmlns:c16="http://schemas.microsoft.com/office/drawing/2014/chart" uri="{C3380CC4-5D6E-409C-BE32-E72D297353CC}">
              <c16:uniqueId val="{00000000-CB76-451C-B66F-64ACA1415931}"/>
            </c:ext>
          </c:extLst>
        </c:ser>
        <c:dLbls>
          <c:showLegendKey val="0"/>
          <c:showVal val="0"/>
          <c:showCatName val="0"/>
          <c:showSerName val="0"/>
          <c:showPercent val="0"/>
          <c:showBubbleSize val="0"/>
        </c:dLbls>
        <c:smooth val="0"/>
        <c:axId val="141681191"/>
        <c:axId val="141681519"/>
      </c:lineChart>
      <c:catAx>
        <c:axId val="141681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519"/>
        <c:crosses val="autoZero"/>
        <c:auto val="1"/>
        <c:lblAlgn val="ctr"/>
        <c:lblOffset val="100"/>
        <c:noMultiLvlLbl val="0"/>
      </c:catAx>
      <c:valAx>
        <c:axId val="14168151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DRAWDOWN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lineChart>
        <c:grouping val="standard"/>
        <c:varyColors val="0"/>
        <c:ser>
          <c:idx val="0"/>
          <c:order val="0"/>
          <c:spPr>
            <a:ln w="28575" cap="rnd">
              <a:solidFill>
                <a:schemeClr val="accent2"/>
              </a:solidFill>
              <a:round/>
            </a:ln>
            <a:effectLst/>
          </c:spPr>
          <c:marker>
            <c:symbol val="none"/>
          </c:marker>
          <c:val>
            <c:numRef>
              <c:f>'Backtest Results'!$J$19:$J$1613</c:f>
              <c:numCache>
                <c:formatCode>0.000</c:formatCode>
                <c:ptCount val="1595"/>
                <c:pt idx="0">
                  <c:v>0</c:v>
                </c:pt>
                <c:pt idx="1">
                  <c:v>0</c:v>
                </c:pt>
                <c:pt idx="2">
                  <c:v>-1.8138000000000001</c:v>
                </c:pt>
                <c:pt idx="3">
                  <c:v>-1.8138000000000001</c:v>
                </c:pt>
                <c:pt idx="4">
                  <c:v>-8.8500000000001355E-3</c:v>
                </c:pt>
                <c:pt idx="5">
                  <c:v>0</c:v>
                </c:pt>
                <c:pt idx="6">
                  <c:v>-2.0763799999999999</c:v>
                </c:pt>
                <c:pt idx="7">
                  <c:v>-1.0136599999999998</c:v>
                </c:pt>
                <c:pt idx="8">
                  <c:v>0</c:v>
                </c:pt>
                <c:pt idx="9">
                  <c:v>-0.51648000000000005</c:v>
                </c:pt>
                <c:pt idx="10">
                  <c:v>-2.5252800000000004</c:v>
                </c:pt>
                <c:pt idx="11">
                  <c:v>-0.25756000000000023</c:v>
                </c:pt>
                <c:pt idx="12">
                  <c:v>0</c:v>
                </c:pt>
                <c:pt idx="13">
                  <c:v>-2.4528400000000001</c:v>
                </c:pt>
                <c:pt idx="14">
                  <c:v>-0.67264000000000035</c:v>
                </c:pt>
                <c:pt idx="15">
                  <c:v>0</c:v>
                </c:pt>
                <c:pt idx="16">
                  <c:v>0</c:v>
                </c:pt>
                <c:pt idx="17">
                  <c:v>0</c:v>
                </c:pt>
                <c:pt idx="18">
                  <c:v>-2.0098800000000008</c:v>
                </c:pt>
                <c:pt idx="19">
                  <c:v>-3.7411600000000007</c:v>
                </c:pt>
                <c:pt idx="20">
                  <c:v>-5.7399200000000006</c:v>
                </c:pt>
                <c:pt idx="21">
                  <c:v>-1.6473200000000006</c:v>
                </c:pt>
                <c:pt idx="22">
                  <c:v>0</c:v>
                </c:pt>
                <c:pt idx="23">
                  <c:v>0</c:v>
                </c:pt>
                <c:pt idx="24">
                  <c:v>-0.32429999999999914</c:v>
                </c:pt>
                <c:pt idx="25">
                  <c:v>-0.32429999999999914</c:v>
                </c:pt>
                <c:pt idx="26">
                  <c:v>0</c:v>
                </c:pt>
                <c:pt idx="27">
                  <c:v>-0.95045999999999964</c:v>
                </c:pt>
                <c:pt idx="28">
                  <c:v>-1.0777799999999989</c:v>
                </c:pt>
                <c:pt idx="29">
                  <c:v>-2.9303999999999988</c:v>
                </c:pt>
                <c:pt idx="30">
                  <c:v>-3.1190399999999983</c:v>
                </c:pt>
                <c:pt idx="31">
                  <c:v>0</c:v>
                </c:pt>
                <c:pt idx="32">
                  <c:v>0</c:v>
                </c:pt>
                <c:pt idx="33">
                  <c:v>-3.3461999999999996</c:v>
                </c:pt>
                <c:pt idx="34">
                  <c:v>-3.0408599999999986</c:v>
                </c:pt>
                <c:pt idx="35">
                  <c:v>0</c:v>
                </c:pt>
                <c:pt idx="36">
                  <c:v>0</c:v>
                </c:pt>
                <c:pt idx="37">
                  <c:v>-2.1537000000000006</c:v>
                </c:pt>
                <c:pt idx="38">
                  <c:v>-4.1914599999999993</c:v>
                </c:pt>
                <c:pt idx="39">
                  <c:v>-5.9540199999999999</c:v>
                </c:pt>
                <c:pt idx="40">
                  <c:v>-7.81386</c:v>
                </c:pt>
                <c:pt idx="41">
                  <c:v>-12.93778</c:v>
                </c:pt>
                <c:pt idx="42">
                  <c:v>-12.93778</c:v>
                </c:pt>
                <c:pt idx="43">
                  <c:v>-14.5931</c:v>
                </c:pt>
                <c:pt idx="44">
                  <c:v>-16.570900000000002</c:v>
                </c:pt>
                <c:pt idx="45">
                  <c:v>-15.660499999999999</c:v>
                </c:pt>
                <c:pt idx="46">
                  <c:v>-17.63954</c:v>
                </c:pt>
                <c:pt idx="47">
                  <c:v>-15.588660000000001</c:v>
                </c:pt>
                <c:pt idx="48">
                  <c:v>-17.76642</c:v>
                </c:pt>
                <c:pt idx="49">
                  <c:v>-12.175519999999999</c:v>
                </c:pt>
                <c:pt idx="50">
                  <c:v>-7.6885999999999974</c:v>
                </c:pt>
                <c:pt idx="51">
                  <c:v>-9.6377399999999973</c:v>
                </c:pt>
                <c:pt idx="52">
                  <c:v>-8.7821399999999965</c:v>
                </c:pt>
                <c:pt idx="53">
                  <c:v>-7.5178199999999968</c:v>
                </c:pt>
                <c:pt idx="54">
                  <c:v>-6.7859199999999973</c:v>
                </c:pt>
                <c:pt idx="55">
                  <c:v>-4.1402099999999962</c:v>
                </c:pt>
                <c:pt idx="56">
                  <c:v>-5.1686899999999945</c:v>
                </c:pt>
                <c:pt idx="57">
                  <c:v>-7.1633899999999944</c:v>
                </c:pt>
                <c:pt idx="58">
                  <c:v>-6.4209899999999926</c:v>
                </c:pt>
                <c:pt idx="59">
                  <c:v>-8.2663299999999929</c:v>
                </c:pt>
                <c:pt idx="60">
                  <c:v>-10.189329999999993</c:v>
                </c:pt>
                <c:pt idx="61">
                  <c:v>-11.929209999999994</c:v>
                </c:pt>
                <c:pt idx="62">
                  <c:v>-11.310759999999995</c:v>
                </c:pt>
                <c:pt idx="63">
                  <c:v>-13.117859999999995</c:v>
                </c:pt>
                <c:pt idx="64">
                  <c:v>-12.099359999999995</c:v>
                </c:pt>
                <c:pt idx="65">
                  <c:v>-12.099359999999995</c:v>
                </c:pt>
                <c:pt idx="66">
                  <c:v>-14.089259999999996</c:v>
                </c:pt>
                <c:pt idx="67">
                  <c:v>-11.699059999999996</c:v>
                </c:pt>
                <c:pt idx="68">
                  <c:v>-6.1540599999999941</c:v>
                </c:pt>
                <c:pt idx="69">
                  <c:v>-6.7630599999999923</c:v>
                </c:pt>
                <c:pt idx="70">
                  <c:v>-7.5635799999999929</c:v>
                </c:pt>
                <c:pt idx="71">
                  <c:v>-6.4678999999999931</c:v>
                </c:pt>
                <c:pt idx="72">
                  <c:v>-5.2127299999999934</c:v>
                </c:pt>
                <c:pt idx="73">
                  <c:v>-7.3351699999999944</c:v>
                </c:pt>
                <c:pt idx="74">
                  <c:v>-9.3226099999999938</c:v>
                </c:pt>
                <c:pt idx="75">
                  <c:v>-11.527769999999993</c:v>
                </c:pt>
                <c:pt idx="76">
                  <c:v>-13.630169999999993</c:v>
                </c:pt>
                <c:pt idx="77">
                  <c:v>-12.872489999999992</c:v>
                </c:pt>
                <c:pt idx="78">
                  <c:v>-10.959479999999992</c:v>
                </c:pt>
                <c:pt idx="79">
                  <c:v>-9.4375599999999924</c:v>
                </c:pt>
                <c:pt idx="80">
                  <c:v>-11.542719999999992</c:v>
                </c:pt>
                <c:pt idx="81">
                  <c:v>-7.855879999999992</c:v>
                </c:pt>
                <c:pt idx="82">
                  <c:v>-7.1454499999999914</c:v>
                </c:pt>
                <c:pt idx="83">
                  <c:v>-9.2728899999999914</c:v>
                </c:pt>
                <c:pt idx="84">
                  <c:v>-9.2728899999999914</c:v>
                </c:pt>
                <c:pt idx="85">
                  <c:v>-12.804809999999993</c:v>
                </c:pt>
                <c:pt idx="86">
                  <c:v>-14.815089999999993</c:v>
                </c:pt>
                <c:pt idx="87">
                  <c:v>-13.728729999999993</c:v>
                </c:pt>
                <c:pt idx="88">
                  <c:v>-13.122849999999993</c:v>
                </c:pt>
                <c:pt idx="89">
                  <c:v>-15.172569999999993</c:v>
                </c:pt>
                <c:pt idx="90">
                  <c:v>-18.928509999999996</c:v>
                </c:pt>
                <c:pt idx="91">
                  <c:v>-17.543909999999993</c:v>
                </c:pt>
                <c:pt idx="92">
                  <c:v>-16.363499999999995</c:v>
                </c:pt>
                <c:pt idx="93">
                  <c:v>-12.942599999999993</c:v>
                </c:pt>
                <c:pt idx="94">
                  <c:v>-9.9754199999999926</c:v>
                </c:pt>
                <c:pt idx="95">
                  <c:v>-4.7141099999999945</c:v>
                </c:pt>
                <c:pt idx="96">
                  <c:v>-0.74234999999999474</c:v>
                </c:pt>
                <c:pt idx="97">
                  <c:v>-2.305849999999996</c:v>
                </c:pt>
                <c:pt idx="98">
                  <c:v>-0.69468999999999781</c:v>
                </c:pt>
                <c:pt idx="99">
                  <c:v>-2.7684499999999979</c:v>
                </c:pt>
                <c:pt idx="100">
                  <c:v>-7.1152699999999989</c:v>
                </c:pt>
                <c:pt idx="101">
                  <c:v>-6.3446299999999987</c:v>
                </c:pt>
                <c:pt idx="102">
                  <c:v>-4.1740699999999968</c:v>
                </c:pt>
                <c:pt idx="103">
                  <c:v>-6.302069999999997</c:v>
                </c:pt>
                <c:pt idx="104">
                  <c:v>-5.7075299999999984</c:v>
                </c:pt>
                <c:pt idx="105">
                  <c:v>-3.6873299999999993</c:v>
                </c:pt>
                <c:pt idx="106">
                  <c:v>-0.41162999999999883</c:v>
                </c:pt>
                <c:pt idx="107">
                  <c:v>0</c:v>
                </c:pt>
                <c:pt idx="108">
                  <c:v>0</c:v>
                </c:pt>
                <c:pt idx="109">
                  <c:v>0</c:v>
                </c:pt>
                <c:pt idx="110">
                  <c:v>0</c:v>
                </c:pt>
                <c:pt idx="111">
                  <c:v>-1.8376799999999989</c:v>
                </c:pt>
                <c:pt idx="112">
                  <c:v>-1.1264799999999973</c:v>
                </c:pt>
                <c:pt idx="113">
                  <c:v>-0.3451999999999984</c:v>
                </c:pt>
                <c:pt idx="114">
                  <c:v>0</c:v>
                </c:pt>
                <c:pt idx="115">
                  <c:v>0</c:v>
                </c:pt>
                <c:pt idx="116">
                  <c:v>0</c:v>
                </c:pt>
                <c:pt idx="117">
                  <c:v>0</c:v>
                </c:pt>
                <c:pt idx="118">
                  <c:v>0</c:v>
                </c:pt>
                <c:pt idx="119">
                  <c:v>-2.0012400000000028</c:v>
                </c:pt>
                <c:pt idx="120">
                  <c:v>-1.8636400000000037</c:v>
                </c:pt>
                <c:pt idx="121">
                  <c:v>-8.2700000000031082E-3</c:v>
                </c:pt>
                <c:pt idx="122">
                  <c:v>-2.4821900000000028</c:v>
                </c:pt>
                <c:pt idx="123">
                  <c:v>-4.5797900000000027</c:v>
                </c:pt>
                <c:pt idx="124">
                  <c:v>-2.6578700000000026</c:v>
                </c:pt>
                <c:pt idx="125">
                  <c:v>-4.6262700000000052</c:v>
                </c:pt>
                <c:pt idx="126">
                  <c:v>-6.6360300000000052</c:v>
                </c:pt>
                <c:pt idx="127">
                  <c:v>-5.5095900000000029</c:v>
                </c:pt>
                <c:pt idx="128">
                  <c:v>-7.4582499999999996</c:v>
                </c:pt>
                <c:pt idx="129">
                  <c:v>-9.7226500000000016</c:v>
                </c:pt>
                <c:pt idx="130">
                  <c:v>-10.366670000000003</c:v>
                </c:pt>
                <c:pt idx="131">
                  <c:v>-7.8614900000000034</c:v>
                </c:pt>
                <c:pt idx="132">
                  <c:v>-9.8967700000000036</c:v>
                </c:pt>
                <c:pt idx="133">
                  <c:v>-5.9521700000000024</c:v>
                </c:pt>
                <c:pt idx="134">
                  <c:v>-7.9613100000000045</c:v>
                </c:pt>
                <c:pt idx="135">
                  <c:v>-8.1011700000000033</c:v>
                </c:pt>
                <c:pt idx="136">
                  <c:v>-7.2741700000000051</c:v>
                </c:pt>
                <c:pt idx="137">
                  <c:v>-6.4376200000000026</c:v>
                </c:pt>
                <c:pt idx="138">
                  <c:v>-2.8357000000000028</c:v>
                </c:pt>
                <c:pt idx="139">
                  <c:v>0</c:v>
                </c:pt>
                <c:pt idx="140">
                  <c:v>0</c:v>
                </c:pt>
                <c:pt idx="141">
                  <c:v>0</c:v>
                </c:pt>
                <c:pt idx="142">
                  <c:v>-2.6510000000000034</c:v>
                </c:pt>
                <c:pt idx="143">
                  <c:v>-4.5770000000000053</c:v>
                </c:pt>
                <c:pt idx="144">
                  <c:v>-4.3683300000000074</c:v>
                </c:pt>
                <c:pt idx="145">
                  <c:v>-2.1452300000000051</c:v>
                </c:pt>
                <c:pt idx="146">
                  <c:v>-0.85475000000000279</c:v>
                </c:pt>
                <c:pt idx="147">
                  <c:v>-1.7795500000000004</c:v>
                </c:pt>
                <c:pt idx="148">
                  <c:v>0</c:v>
                </c:pt>
                <c:pt idx="149">
                  <c:v>0</c:v>
                </c:pt>
                <c:pt idx="150">
                  <c:v>0</c:v>
                </c:pt>
                <c:pt idx="151">
                  <c:v>0</c:v>
                </c:pt>
                <c:pt idx="152">
                  <c:v>-0.63083999999999918</c:v>
                </c:pt>
                <c:pt idx="153">
                  <c:v>-1.6313400000000016</c:v>
                </c:pt>
                <c:pt idx="154">
                  <c:v>-3.1889000000000038</c:v>
                </c:pt>
                <c:pt idx="155">
                  <c:v>-1.3369600000000048</c:v>
                </c:pt>
                <c:pt idx="156">
                  <c:v>-1.5378200000000035</c:v>
                </c:pt>
                <c:pt idx="157">
                  <c:v>-3.8271200000000007</c:v>
                </c:pt>
                <c:pt idx="158">
                  <c:v>-5.372320000000002</c:v>
                </c:pt>
                <c:pt idx="159">
                  <c:v>-7.2125200000000049</c:v>
                </c:pt>
                <c:pt idx="160">
                  <c:v>-6.3689200000000028</c:v>
                </c:pt>
                <c:pt idx="161">
                  <c:v>-8.3857600000000048</c:v>
                </c:pt>
                <c:pt idx="162">
                  <c:v>-10.732360000000007</c:v>
                </c:pt>
                <c:pt idx="163">
                  <c:v>-10.732360000000007</c:v>
                </c:pt>
                <c:pt idx="164">
                  <c:v>-12.76756000000001</c:v>
                </c:pt>
                <c:pt idx="165">
                  <c:v>-13.606120000000011</c:v>
                </c:pt>
                <c:pt idx="166">
                  <c:v>-13.606120000000011</c:v>
                </c:pt>
                <c:pt idx="167">
                  <c:v>-15.731480000000012</c:v>
                </c:pt>
                <c:pt idx="168">
                  <c:v>-17.600380000000008</c:v>
                </c:pt>
                <c:pt idx="169">
                  <c:v>-15.580600000000011</c:v>
                </c:pt>
                <c:pt idx="170">
                  <c:v>-8.2942300000000131</c:v>
                </c:pt>
                <c:pt idx="171">
                  <c:v>-7.7673500000000146</c:v>
                </c:pt>
                <c:pt idx="172">
                  <c:v>-6.8426000000000116</c:v>
                </c:pt>
                <c:pt idx="173">
                  <c:v>-9.3356600000000114</c:v>
                </c:pt>
                <c:pt idx="174">
                  <c:v>-3.8827000000000069</c:v>
                </c:pt>
                <c:pt idx="175">
                  <c:v>-3.0611000000000033</c:v>
                </c:pt>
                <c:pt idx="176">
                  <c:v>0</c:v>
                </c:pt>
                <c:pt idx="177">
                  <c:v>-1.9452199999999991</c:v>
                </c:pt>
                <c:pt idx="178">
                  <c:v>-1.7857199999999978</c:v>
                </c:pt>
                <c:pt idx="179">
                  <c:v>-3.7138599999999968</c:v>
                </c:pt>
                <c:pt idx="180">
                  <c:v>-2.0925599999999989</c:v>
                </c:pt>
                <c:pt idx="181">
                  <c:v>-6.8013600000000025</c:v>
                </c:pt>
                <c:pt idx="182">
                  <c:v>-6.870900000000006</c:v>
                </c:pt>
                <c:pt idx="183">
                  <c:v>-8.8664200000000051</c:v>
                </c:pt>
                <c:pt idx="184">
                  <c:v>-7.2645100000000014</c:v>
                </c:pt>
                <c:pt idx="185">
                  <c:v>-8.3961900000000043</c:v>
                </c:pt>
                <c:pt idx="186">
                  <c:v>-4.5821100000000072</c:v>
                </c:pt>
                <c:pt idx="187">
                  <c:v>-3.8971500000000106</c:v>
                </c:pt>
                <c:pt idx="188">
                  <c:v>-5.9451500000000124</c:v>
                </c:pt>
                <c:pt idx="189">
                  <c:v>-7.9866300000000123</c:v>
                </c:pt>
                <c:pt idx="190">
                  <c:v>-6.1508100000000141</c:v>
                </c:pt>
                <c:pt idx="191">
                  <c:v>-8.0683500000000166</c:v>
                </c:pt>
                <c:pt idx="192">
                  <c:v>-10.027650000000015</c:v>
                </c:pt>
                <c:pt idx="193">
                  <c:v>-9.370890000000017</c:v>
                </c:pt>
                <c:pt idx="194">
                  <c:v>-11.472010000000019</c:v>
                </c:pt>
                <c:pt idx="195">
                  <c:v>-10.525350000000017</c:v>
                </c:pt>
                <c:pt idx="196">
                  <c:v>-8.8997700000000179</c:v>
                </c:pt>
                <c:pt idx="197">
                  <c:v>-11.019670000000019</c:v>
                </c:pt>
                <c:pt idx="198">
                  <c:v>-9.878520000000016</c:v>
                </c:pt>
                <c:pt idx="199">
                  <c:v>-11.99948000000002</c:v>
                </c:pt>
                <c:pt idx="200">
                  <c:v>-9.1134800000000169</c:v>
                </c:pt>
                <c:pt idx="201">
                  <c:v>-11.142780000000016</c:v>
                </c:pt>
                <c:pt idx="202">
                  <c:v>-12.089580000000019</c:v>
                </c:pt>
                <c:pt idx="203">
                  <c:v>-9.2085000000000221</c:v>
                </c:pt>
                <c:pt idx="204">
                  <c:v>-7.7131600000000233</c:v>
                </c:pt>
                <c:pt idx="205">
                  <c:v>-7.0306000000000211</c:v>
                </c:pt>
                <c:pt idx="206">
                  <c:v>-9.035240000000023</c:v>
                </c:pt>
                <c:pt idx="207">
                  <c:v>-8.3372400000000226</c:v>
                </c:pt>
                <c:pt idx="208">
                  <c:v>-4.6166400000000252</c:v>
                </c:pt>
                <c:pt idx="209">
                  <c:v>-4.6166400000000252</c:v>
                </c:pt>
                <c:pt idx="210">
                  <c:v>-5.287680000000023</c:v>
                </c:pt>
                <c:pt idx="211">
                  <c:v>-7.3479400000000226</c:v>
                </c:pt>
                <c:pt idx="212">
                  <c:v>-8.8017000000000252</c:v>
                </c:pt>
                <c:pt idx="213">
                  <c:v>-1.6935800000000256</c:v>
                </c:pt>
                <c:pt idx="214">
                  <c:v>-0.84368000000002752</c:v>
                </c:pt>
                <c:pt idx="215">
                  <c:v>-1.9502400000000293</c:v>
                </c:pt>
                <c:pt idx="216">
                  <c:v>0</c:v>
                </c:pt>
                <c:pt idx="217">
                  <c:v>-1.9076200000000014</c:v>
                </c:pt>
                <c:pt idx="218">
                  <c:v>-4.0639800000000008</c:v>
                </c:pt>
                <c:pt idx="219">
                  <c:v>-2.5707900000000024</c:v>
                </c:pt>
                <c:pt idx="220">
                  <c:v>-4.7024299999999997</c:v>
                </c:pt>
                <c:pt idx="221">
                  <c:v>-3.6240799999999993</c:v>
                </c:pt>
                <c:pt idx="222">
                  <c:v>-2.0913600000000017</c:v>
                </c:pt>
                <c:pt idx="223">
                  <c:v>0</c:v>
                </c:pt>
                <c:pt idx="224">
                  <c:v>0</c:v>
                </c:pt>
                <c:pt idx="225">
                  <c:v>0</c:v>
                </c:pt>
                <c:pt idx="226">
                  <c:v>0</c:v>
                </c:pt>
                <c:pt idx="227">
                  <c:v>0</c:v>
                </c:pt>
                <c:pt idx="228">
                  <c:v>0</c:v>
                </c:pt>
                <c:pt idx="229">
                  <c:v>0</c:v>
                </c:pt>
                <c:pt idx="230">
                  <c:v>0</c:v>
                </c:pt>
                <c:pt idx="231">
                  <c:v>0</c:v>
                </c:pt>
                <c:pt idx="232">
                  <c:v>0</c:v>
                </c:pt>
                <c:pt idx="233">
                  <c:v>-1.9269000000000034</c:v>
                </c:pt>
                <c:pt idx="234">
                  <c:v>-3.9340800000000087</c:v>
                </c:pt>
                <c:pt idx="235">
                  <c:v>-6.0108000000000033</c:v>
                </c:pt>
                <c:pt idx="236">
                  <c:v>-7.976300000000009</c:v>
                </c:pt>
                <c:pt idx="237">
                  <c:v>-10.323180000000008</c:v>
                </c:pt>
                <c:pt idx="238">
                  <c:v>-12.414700000000011</c:v>
                </c:pt>
                <c:pt idx="239">
                  <c:v>-14.467100000000016</c:v>
                </c:pt>
                <c:pt idx="240">
                  <c:v>-16.613340000000022</c:v>
                </c:pt>
                <c:pt idx="241">
                  <c:v>-18.706200000000024</c:v>
                </c:pt>
                <c:pt idx="242">
                  <c:v>-19.209000000000024</c:v>
                </c:pt>
                <c:pt idx="243">
                  <c:v>-16.354830000000021</c:v>
                </c:pt>
                <c:pt idx="244">
                  <c:v>-14.290350000000018</c:v>
                </c:pt>
                <c:pt idx="245">
                  <c:v>-16.310850000000016</c:v>
                </c:pt>
                <c:pt idx="246">
                  <c:v>-18.030330000000021</c:v>
                </c:pt>
                <c:pt idx="247">
                  <c:v>-16.571400000000025</c:v>
                </c:pt>
                <c:pt idx="248">
                  <c:v>-18.549960000000027</c:v>
                </c:pt>
                <c:pt idx="249">
                  <c:v>-17.564540000000022</c:v>
                </c:pt>
                <c:pt idx="250">
                  <c:v>-16.692460000000025</c:v>
                </c:pt>
                <c:pt idx="251">
                  <c:v>-18.66588000000003</c:v>
                </c:pt>
                <c:pt idx="252">
                  <c:v>-13.487750000000034</c:v>
                </c:pt>
                <c:pt idx="253">
                  <c:v>-11.250950000000032</c:v>
                </c:pt>
                <c:pt idx="254">
                  <c:v>-9.885120000000029</c:v>
                </c:pt>
                <c:pt idx="255">
                  <c:v>-9.4321400000000324</c:v>
                </c:pt>
                <c:pt idx="256">
                  <c:v>-8.6387000000000285</c:v>
                </c:pt>
                <c:pt idx="257">
                  <c:v>-13.469620000000035</c:v>
                </c:pt>
                <c:pt idx="258">
                  <c:v>-12.705640000000031</c:v>
                </c:pt>
                <c:pt idx="259">
                  <c:v>-11.903140000000036</c:v>
                </c:pt>
                <c:pt idx="260">
                  <c:v>-14.052360000000036</c:v>
                </c:pt>
                <c:pt idx="261">
                  <c:v>-16.052160000000029</c:v>
                </c:pt>
                <c:pt idx="262">
                  <c:v>-14.475200000000029</c:v>
                </c:pt>
                <c:pt idx="263">
                  <c:v>-8.9259500000000287</c:v>
                </c:pt>
                <c:pt idx="264">
                  <c:v>-6.4060400000000328</c:v>
                </c:pt>
                <c:pt idx="265">
                  <c:v>-0.95294000000002654</c:v>
                </c:pt>
                <c:pt idx="266">
                  <c:v>0</c:v>
                </c:pt>
                <c:pt idx="267">
                  <c:v>-2.0287799999999976</c:v>
                </c:pt>
                <c:pt idx="268">
                  <c:v>-0.89485999999999422</c:v>
                </c:pt>
                <c:pt idx="269">
                  <c:v>-0.41591999999999985</c:v>
                </c:pt>
                <c:pt idx="270">
                  <c:v>-0.38871000000000322</c:v>
                </c:pt>
                <c:pt idx="271">
                  <c:v>-2.7745100000000065</c:v>
                </c:pt>
                <c:pt idx="272">
                  <c:v>-4.8585100000000097</c:v>
                </c:pt>
                <c:pt idx="273">
                  <c:v>-0.46601000000001136</c:v>
                </c:pt>
                <c:pt idx="274">
                  <c:v>0</c:v>
                </c:pt>
                <c:pt idx="275">
                  <c:v>0</c:v>
                </c:pt>
                <c:pt idx="276">
                  <c:v>-1.8939000000000021</c:v>
                </c:pt>
                <c:pt idx="277">
                  <c:v>-0.76238000000000739</c:v>
                </c:pt>
                <c:pt idx="278">
                  <c:v>0</c:v>
                </c:pt>
                <c:pt idx="279">
                  <c:v>-0.40670000000000073</c:v>
                </c:pt>
                <c:pt idx="280">
                  <c:v>-2.7115000000000009</c:v>
                </c:pt>
                <c:pt idx="281">
                  <c:v>-4.756299999999996</c:v>
                </c:pt>
                <c:pt idx="282">
                  <c:v>-6.8622999999999905</c:v>
                </c:pt>
                <c:pt idx="283">
                  <c:v>-6.059679999999986</c:v>
                </c:pt>
                <c:pt idx="284">
                  <c:v>-5.0014799999999866</c:v>
                </c:pt>
                <c:pt idx="285">
                  <c:v>-3.4337999999999909</c:v>
                </c:pt>
                <c:pt idx="286">
                  <c:v>-4.0217999999999847</c:v>
                </c:pt>
                <c:pt idx="287">
                  <c:v>-1.9360799999999898</c:v>
                </c:pt>
                <c:pt idx="288">
                  <c:v>-4.0230999999999852</c:v>
                </c:pt>
                <c:pt idx="289">
                  <c:v>-3.2467199999999821</c:v>
                </c:pt>
                <c:pt idx="290">
                  <c:v>-5.3257199999999756</c:v>
                </c:pt>
                <c:pt idx="291">
                  <c:v>0</c:v>
                </c:pt>
                <c:pt idx="292">
                  <c:v>0</c:v>
                </c:pt>
                <c:pt idx="293">
                  <c:v>0</c:v>
                </c:pt>
                <c:pt idx="294">
                  <c:v>-1.9728800000000035</c:v>
                </c:pt>
                <c:pt idx="295">
                  <c:v>-5.6312800000000038</c:v>
                </c:pt>
                <c:pt idx="296">
                  <c:v>-4.1584000000000003</c:v>
                </c:pt>
                <c:pt idx="297">
                  <c:v>-6.2539400000000001</c:v>
                </c:pt>
                <c:pt idx="298">
                  <c:v>-4.7424299999999988</c:v>
                </c:pt>
                <c:pt idx="299">
                  <c:v>-3.6259299999999968</c:v>
                </c:pt>
                <c:pt idx="300">
                  <c:v>-1.715130000000002</c:v>
                </c:pt>
                <c:pt idx="301">
                  <c:v>-1.7790099999999995</c:v>
                </c:pt>
                <c:pt idx="302">
                  <c:v>-0.97171000000000163</c:v>
                </c:pt>
                <c:pt idx="303">
                  <c:v>-1.1672300000000035</c:v>
                </c:pt>
                <c:pt idx="304">
                  <c:v>-1.1672300000000035</c:v>
                </c:pt>
                <c:pt idx="305">
                  <c:v>-0.49469000000000563</c:v>
                </c:pt>
                <c:pt idx="306">
                  <c:v>0</c:v>
                </c:pt>
                <c:pt idx="307">
                  <c:v>-2.0115200000000044</c:v>
                </c:pt>
                <c:pt idx="308">
                  <c:v>-4.0576400000000064</c:v>
                </c:pt>
                <c:pt idx="309">
                  <c:v>-0.27548000000000172</c:v>
                </c:pt>
                <c:pt idx="310">
                  <c:v>-2.4703999999999979</c:v>
                </c:pt>
                <c:pt idx="311">
                  <c:v>-1.0738400000000041</c:v>
                </c:pt>
                <c:pt idx="312">
                  <c:v>0</c:v>
                </c:pt>
                <c:pt idx="313">
                  <c:v>-2.0729999999999933</c:v>
                </c:pt>
                <c:pt idx="314">
                  <c:v>-4.1041199999999947</c:v>
                </c:pt>
                <c:pt idx="315">
                  <c:v>-1.934119999999993</c:v>
                </c:pt>
                <c:pt idx="316">
                  <c:v>-3.9544399999999911</c:v>
                </c:pt>
                <c:pt idx="317">
                  <c:v>-1.2080899999999843</c:v>
                </c:pt>
                <c:pt idx="318">
                  <c:v>-3.1288499999999857</c:v>
                </c:pt>
                <c:pt idx="319">
                  <c:v>-0.6708099999999888</c:v>
                </c:pt>
                <c:pt idx="320">
                  <c:v>-2.4488299999999867</c:v>
                </c:pt>
                <c:pt idx="321">
                  <c:v>-1.2596699999999856</c:v>
                </c:pt>
                <c:pt idx="322">
                  <c:v>-3.0403499999999894</c:v>
                </c:pt>
                <c:pt idx="323">
                  <c:v>-1.5523299999999836</c:v>
                </c:pt>
                <c:pt idx="324">
                  <c:v>-3.555129999999977</c:v>
                </c:pt>
                <c:pt idx="325">
                  <c:v>-5.5708899999999772</c:v>
                </c:pt>
                <c:pt idx="326">
                  <c:v>-9.5452899999999801</c:v>
                </c:pt>
                <c:pt idx="327">
                  <c:v>-8.7255899999999826</c:v>
                </c:pt>
                <c:pt idx="328">
                  <c:v>-10.509909999999977</c:v>
                </c:pt>
                <c:pt idx="329">
                  <c:v>-12.549249999999972</c:v>
                </c:pt>
                <c:pt idx="330">
                  <c:v>-15.399749999999969</c:v>
                </c:pt>
                <c:pt idx="331">
                  <c:v>-14.590199999999967</c:v>
                </c:pt>
                <c:pt idx="332">
                  <c:v>-11.819999999999965</c:v>
                </c:pt>
                <c:pt idx="333">
                  <c:v>-13.873519999999971</c:v>
                </c:pt>
                <c:pt idx="334">
                  <c:v>-7.0324199999999735</c:v>
                </c:pt>
                <c:pt idx="335">
                  <c:v>-5.9239699999999686</c:v>
                </c:pt>
                <c:pt idx="336">
                  <c:v>-7.8832099999999627</c:v>
                </c:pt>
                <c:pt idx="337">
                  <c:v>-7.1302199999999658</c:v>
                </c:pt>
                <c:pt idx="338">
                  <c:v>-6.5050199999999592</c:v>
                </c:pt>
                <c:pt idx="339">
                  <c:v>-5.8085999999999558</c:v>
                </c:pt>
                <c:pt idx="340">
                  <c:v>-7.6277999999999508</c:v>
                </c:pt>
                <c:pt idx="341">
                  <c:v>-10.950839999999957</c:v>
                </c:pt>
                <c:pt idx="342">
                  <c:v>-13.434199999999962</c:v>
                </c:pt>
                <c:pt idx="343">
                  <c:v>-15.907159999999962</c:v>
                </c:pt>
                <c:pt idx="344">
                  <c:v>-17.794639999999958</c:v>
                </c:pt>
                <c:pt idx="345">
                  <c:v>-19.608539999999962</c:v>
                </c:pt>
                <c:pt idx="346">
                  <c:v>-17.922459999999958</c:v>
                </c:pt>
                <c:pt idx="347">
                  <c:v>-12.770939999999953</c:v>
                </c:pt>
                <c:pt idx="348">
                  <c:v>-14.723219999999955</c:v>
                </c:pt>
                <c:pt idx="349">
                  <c:v>-13.84376999999995</c:v>
                </c:pt>
                <c:pt idx="350">
                  <c:v>-16.092029999999951</c:v>
                </c:pt>
                <c:pt idx="351">
                  <c:v>-17.969369999999955</c:v>
                </c:pt>
                <c:pt idx="352">
                  <c:v>-21.314369999999954</c:v>
                </c:pt>
                <c:pt idx="353">
                  <c:v>-15.75686999999995</c:v>
                </c:pt>
                <c:pt idx="354">
                  <c:v>-18.158389999999955</c:v>
                </c:pt>
                <c:pt idx="355">
                  <c:v>-17.368229999999954</c:v>
                </c:pt>
                <c:pt idx="356">
                  <c:v>-17.773629999999955</c:v>
                </c:pt>
                <c:pt idx="357">
                  <c:v>-19.653829999999957</c:v>
                </c:pt>
                <c:pt idx="358">
                  <c:v>-17.366869999999963</c:v>
                </c:pt>
                <c:pt idx="359">
                  <c:v>-16.540069999999957</c:v>
                </c:pt>
                <c:pt idx="360">
                  <c:v>-4.7500699999999512</c:v>
                </c:pt>
                <c:pt idx="361">
                  <c:v>-6.7324699999999496</c:v>
                </c:pt>
                <c:pt idx="362">
                  <c:v>-3.6658099999999507</c:v>
                </c:pt>
                <c:pt idx="363">
                  <c:v>-5.6104499999999575</c:v>
                </c:pt>
                <c:pt idx="364">
                  <c:v>-7.4648499999999558</c:v>
                </c:pt>
                <c:pt idx="365">
                  <c:v>-8.8342999999999563</c:v>
                </c:pt>
                <c:pt idx="366">
                  <c:v>-10.736759999999961</c:v>
                </c:pt>
                <c:pt idx="367">
                  <c:v>-11.243299999999962</c:v>
                </c:pt>
                <c:pt idx="368">
                  <c:v>-8.3728799999999666</c:v>
                </c:pt>
                <c:pt idx="369">
                  <c:v>-7.0951899999999597</c:v>
                </c:pt>
                <c:pt idx="370">
                  <c:v>-6.0777399999999631</c:v>
                </c:pt>
                <c:pt idx="371">
                  <c:v>-8.0800599999999605</c:v>
                </c:pt>
                <c:pt idx="372">
                  <c:v>-6.9438599999999582</c:v>
                </c:pt>
                <c:pt idx="373">
                  <c:v>-8.7543599999999628</c:v>
                </c:pt>
                <c:pt idx="374">
                  <c:v>-7.9348599999999578</c:v>
                </c:pt>
                <c:pt idx="375">
                  <c:v>-4.3051899999999534</c:v>
                </c:pt>
                <c:pt idx="376">
                  <c:v>0</c:v>
                </c:pt>
                <c:pt idx="377">
                  <c:v>0</c:v>
                </c:pt>
                <c:pt idx="378">
                  <c:v>-2.1601600000000047</c:v>
                </c:pt>
                <c:pt idx="379">
                  <c:v>0</c:v>
                </c:pt>
                <c:pt idx="380">
                  <c:v>0</c:v>
                </c:pt>
                <c:pt idx="381">
                  <c:v>-1.0971600000000024</c:v>
                </c:pt>
                <c:pt idx="382">
                  <c:v>-0.57383000000000095</c:v>
                </c:pt>
                <c:pt idx="383">
                  <c:v>-1.6910299999999978</c:v>
                </c:pt>
                <c:pt idx="384">
                  <c:v>-0.88862999999999204</c:v>
                </c:pt>
                <c:pt idx="385">
                  <c:v>0</c:v>
                </c:pt>
                <c:pt idx="386">
                  <c:v>0</c:v>
                </c:pt>
                <c:pt idx="387">
                  <c:v>0</c:v>
                </c:pt>
                <c:pt idx="388">
                  <c:v>0</c:v>
                </c:pt>
                <c:pt idx="389">
                  <c:v>-2.68065</c:v>
                </c:pt>
                <c:pt idx="390">
                  <c:v>-2.68065</c:v>
                </c:pt>
                <c:pt idx="391">
                  <c:v>-1.8826099999999997</c:v>
                </c:pt>
                <c:pt idx="392">
                  <c:v>-3.9056499999999943</c:v>
                </c:pt>
                <c:pt idx="393">
                  <c:v>-5.91570999999999</c:v>
                </c:pt>
                <c:pt idx="394">
                  <c:v>-5.1265699999999867</c:v>
                </c:pt>
                <c:pt idx="395">
                  <c:v>-4.3539499999999833</c:v>
                </c:pt>
                <c:pt idx="396">
                  <c:v>-7.7595499999999902</c:v>
                </c:pt>
                <c:pt idx="397">
                  <c:v>-6.1314599999999899</c:v>
                </c:pt>
                <c:pt idx="398">
                  <c:v>-8.1115199999999845</c:v>
                </c:pt>
                <c:pt idx="399">
                  <c:v>-10.112519999999989</c:v>
                </c:pt>
                <c:pt idx="400">
                  <c:v>-7.13051999999999</c:v>
                </c:pt>
                <c:pt idx="401">
                  <c:v>-9.0287799999999834</c:v>
                </c:pt>
                <c:pt idx="402">
                  <c:v>-11.047019999999989</c:v>
                </c:pt>
                <c:pt idx="403">
                  <c:v>-10.000699999999995</c:v>
                </c:pt>
                <c:pt idx="404">
                  <c:v>-11.987139999999997</c:v>
                </c:pt>
                <c:pt idx="405">
                  <c:v>-13.949100000000001</c:v>
                </c:pt>
                <c:pt idx="406">
                  <c:v>-12.597340000000003</c:v>
                </c:pt>
                <c:pt idx="407">
                  <c:v>-10.584739999999996</c:v>
                </c:pt>
                <c:pt idx="408">
                  <c:v>-6.3849400000000003</c:v>
                </c:pt>
                <c:pt idx="409">
                  <c:v>-2.6709100000000063</c:v>
                </c:pt>
                <c:pt idx="410">
                  <c:v>-2.1165300000000116</c:v>
                </c:pt>
                <c:pt idx="411">
                  <c:v>-0.89103000000001487</c:v>
                </c:pt>
                <c:pt idx="412">
                  <c:v>-1.9494700000000194</c:v>
                </c:pt>
                <c:pt idx="413">
                  <c:v>-1.1718200000000252</c:v>
                </c:pt>
                <c:pt idx="414">
                  <c:v>-0.37454000000002452</c:v>
                </c:pt>
                <c:pt idx="415">
                  <c:v>-1.5166400000000237</c:v>
                </c:pt>
                <c:pt idx="416">
                  <c:v>-3.51824000000002</c:v>
                </c:pt>
                <c:pt idx="417">
                  <c:v>-5.6370000000000147</c:v>
                </c:pt>
                <c:pt idx="418">
                  <c:v>-4.1874400000000094</c:v>
                </c:pt>
                <c:pt idx="419">
                  <c:v>-6.4385200000000111</c:v>
                </c:pt>
                <c:pt idx="420">
                  <c:v>-5.3765200000000135</c:v>
                </c:pt>
                <c:pt idx="421">
                  <c:v>-3.3635600000000068</c:v>
                </c:pt>
                <c:pt idx="422">
                  <c:v>-1.8428300000000064</c:v>
                </c:pt>
                <c:pt idx="423">
                  <c:v>-0.5548300000000097</c:v>
                </c:pt>
                <c:pt idx="424">
                  <c:v>-2.6374900000000139</c:v>
                </c:pt>
                <c:pt idx="425">
                  <c:v>-1.8310900000000174</c:v>
                </c:pt>
                <c:pt idx="426">
                  <c:v>-2.1398100000000113</c:v>
                </c:pt>
                <c:pt idx="427">
                  <c:v>-4.6656900000000121</c:v>
                </c:pt>
                <c:pt idx="428">
                  <c:v>-2.984390000000019</c:v>
                </c:pt>
                <c:pt idx="429">
                  <c:v>-2.766190000000023</c:v>
                </c:pt>
                <c:pt idx="430">
                  <c:v>-4.7499900000000252</c:v>
                </c:pt>
                <c:pt idx="431">
                  <c:v>-7.6248900000000219</c:v>
                </c:pt>
                <c:pt idx="432">
                  <c:v>-5.9028900000000277</c:v>
                </c:pt>
                <c:pt idx="433">
                  <c:v>-7.9025100000000208</c:v>
                </c:pt>
                <c:pt idx="434">
                  <c:v>-9.9541700000000191</c:v>
                </c:pt>
                <c:pt idx="435">
                  <c:v>-0.76232000000001676</c:v>
                </c:pt>
                <c:pt idx="436">
                  <c:v>-2.746120000000019</c:v>
                </c:pt>
                <c:pt idx="437">
                  <c:v>-1.3034200000000169</c:v>
                </c:pt>
                <c:pt idx="438">
                  <c:v>-3.2926000000000215</c:v>
                </c:pt>
                <c:pt idx="439">
                  <c:v>-2.4249200000000144</c:v>
                </c:pt>
                <c:pt idx="440">
                  <c:v>-4.4346200000000096</c:v>
                </c:pt>
                <c:pt idx="441">
                  <c:v>-6.5136200000000031</c:v>
                </c:pt>
                <c:pt idx="442">
                  <c:v>-5.7297500000000099</c:v>
                </c:pt>
                <c:pt idx="443">
                  <c:v>-5.7150600000000082</c:v>
                </c:pt>
                <c:pt idx="444">
                  <c:v>-4.4439600000000041</c:v>
                </c:pt>
                <c:pt idx="445">
                  <c:v>-3.6169100000000043</c:v>
                </c:pt>
                <c:pt idx="446">
                  <c:v>-1.4494100000000003</c:v>
                </c:pt>
                <c:pt idx="447">
                  <c:v>0</c:v>
                </c:pt>
                <c:pt idx="448">
                  <c:v>0</c:v>
                </c:pt>
                <c:pt idx="449">
                  <c:v>0</c:v>
                </c:pt>
                <c:pt idx="450">
                  <c:v>-1.8757200000000012</c:v>
                </c:pt>
                <c:pt idx="451">
                  <c:v>-1.0677799999999991</c:v>
                </c:pt>
                <c:pt idx="452">
                  <c:v>0</c:v>
                </c:pt>
                <c:pt idx="453">
                  <c:v>-0.82687999999998851</c:v>
                </c:pt>
                <c:pt idx="454">
                  <c:v>0</c:v>
                </c:pt>
                <c:pt idx="455">
                  <c:v>0</c:v>
                </c:pt>
                <c:pt idx="456">
                  <c:v>0</c:v>
                </c:pt>
                <c:pt idx="457">
                  <c:v>0</c:v>
                </c:pt>
                <c:pt idx="458">
                  <c:v>0</c:v>
                </c:pt>
                <c:pt idx="459">
                  <c:v>-1.9588799999999935</c:v>
                </c:pt>
                <c:pt idx="460">
                  <c:v>-3.4884799999999814</c:v>
                </c:pt>
                <c:pt idx="461">
                  <c:v>-3.4128799999999728</c:v>
                </c:pt>
                <c:pt idx="462">
                  <c:v>-3.8122399999999743</c:v>
                </c:pt>
                <c:pt idx="463">
                  <c:v>-6.1882399999999791</c:v>
                </c:pt>
                <c:pt idx="464">
                  <c:v>-8.2482399999999814</c:v>
                </c:pt>
                <c:pt idx="465">
                  <c:v>0</c:v>
                </c:pt>
                <c:pt idx="466">
                  <c:v>0</c:v>
                </c:pt>
                <c:pt idx="467">
                  <c:v>0</c:v>
                </c:pt>
                <c:pt idx="468">
                  <c:v>0</c:v>
                </c:pt>
                <c:pt idx="469">
                  <c:v>-2.066519999999997</c:v>
                </c:pt>
                <c:pt idx="470">
                  <c:v>-2.1999600000000044</c:v>
                </c:pt>
                <c:pt idx="471">
                  <c:v>-1.4879099999999994</c:v>
                </c:pt>
                <c:pt idx="472">
                  <c:v>0</c:v>
                </c:pt>
                <c:pt idx="473">
                  <c:v>0</c:v>
                </c:pt>
                <c:pt idx="474">
                  <c:v>0</c:v>
                </c:pt>
                <c:pt idx="475">
                  <c:v>0</c:v>
                </c:pt>
                <c:pt idx="476">
                  <c:v>0</c:v>
                </c:pt>
                <c:pt idx="477">
                  <c:v>0</c:v>
                </c:pt>
                <c:pt idx="478">
                  <c:v>-2.039999999999992</c:v>
                </c:pt>
                <c:pt idx="479">
                  <c:v>-4.2203999999999837</c:v>
                </c:pt>
                <c:pt idx="480">
                  <c:v>-6.2629799999999705</c:v>
                </c:pt>
                <c:pt idx="481">
                  <c:v>-5.4853799999999637</c:v>
                </c:pt>
                <c:pt idx="482">
                  <c:v>-6.4001399999999649</c:v>
                </c:pt>
                <c:pt idx="483">
                  <c:v>-8.3845399999999586</c:v>
                </c:pt>
                <c:pt idx="484">
                  <c:v>-10.400059999999968</c:v>
                </c:pt>
                <c:pt idx="485">
                  <c:v>-11.069059999999979</c:v>
                </c:pt>
                <c:pt idx="486">
                  <c:v>-10.065769999999986</c:v>
                </c:pt>
                <c:pt idx="487">
                  <c:v>-12.148569999999978</c:v>
                </c:pt>
                <c:pt idx="488">
                  <c:v>-9.6113099999999747</c:v>
                </c:pt>
                <c:pt idx="489">
                  <c:v>-7.9019999999999868</c:v>
                </c:pt>
                <c:pt idx="490">
                  <c:v>-4.7127999999999872</c:v>
                </c:pt>
                <c:pt idx="491">
                  <c:v>-3.0546399999999778</c:v>
                </c:pt>
                <c:pt idx="492">
                  <c:v>-4.3902199999999709</c:v>
                </c:pt>
                <c:pt idx="493">
                  <c:v>-2.4792199999999696</c:v>
                </c:pt>
                <c:pt idx="494">
                  <c:v>-0.9899199999999837</c:v>
                </c:pt>
                <c:pt idx="495">
                  <c:v>-2.9710399999999879</c:v>
                </c:pt>
                <c:pt idx="496">
                  <c:v>-4.9569799999999873</c:v>
                </c:pt>
                <c:pt idx="497">
                  <c:v>-3.1736399999999776</c:v>
                </c:pt>
                <c:pt idx="498">
                  <c:v>-5.1815199999999777</c:v>
                </c:pt>
                <c:pt idx="499">
                  <c:v>-6.064189999999968</c:v>
                </c:pt>
                <c:pt idx="500">
                  <c:v>-5.423989999999975</c:v>
                </c:pt>
                <c:pt idx="501">
                  <c:v>-5.9197099999999807</c:v>
                </c:pt>
                <c:pt idx="502">
                  <c:v>-5.4492399999999748</c:v>
                </c:pt>
                <c:pt idx="503">
                  <c:v>-5.877239999999972</c:v>
                </c:pt>
                <c:pt idx="504">
                  <c:v>-4.8307199999999852</c:v>
                </c:pt>
                <c:pt idx="505">
                  <c:v>-6.8836799999999982</c:v>
                </c:pt>
                <c:pt idx="506">
                  <c:v>-4.3515999999999906</c:v>
                </c:pt>
                <c:pt idx="507">
                  <c:v>-6.3632800000000032</c:v>
                </c:pt>
                <c:pt idx="508">
                  <c:v>-3.6308799999999906</c:v>
                </c:pt>
                <c:pt idx="509">
                  <c:v>-5.6372800000000041</c:v>
                </c:pt>
                <c:pt idx="510">
                  <c:v>-7.6479199999999992</c:v>
                </c:pt>
                <c:pt idx="511">
                  <c:v>-6.8721400000000017</c:v>
                </c:pt>
                <c:pt idx="512">
                  <c:v>-5.443240000000003</c:v>
                </c:pt>
                <c:pt idx="513">
                  <c:v>-1.4592399999999941</c:v>
                </c:pt>
                <c:pt idx="514">
                  <c:v>-0.12762999999998215</c:v>
                </c:pt>
                <c:pt idx="515">
                  <c:v>0</c:v>
                </c:pt>
                <c:pt idx="516">
                  <c:v>0</c:v>
                </c:pt>
                <c:pt idx="517">
                  <c:v>0</c:v>
                </c:pt>
                <c:pt idx="518">
                  <c:v>-1.9772600000000011</c:v>
                </c:pt>
                <c:pt idx="519">
                  <c:v>-3.2600799999999879</c:v>
                </c:pt>
                <c:pt idx="520">
                  <c:v>-5.6785799999999824</c:v>
                </c:pt>
                <c:pt idx="521">
                  <c:v>-7.8353999999999928</c:v>
                </c:pt>
                <c:pt idx="522">
                  <c:v>-9.8741200000000049</c:v>
                </c:pt>
                <c:pt idx="523">
                  <c:v>-11.480140000000006</c:v>
                </c:pt>
                <c:pt idx="524">
                  <c:v>-13.323300000000017</c:v>
                </c:pt>
                <c:pt idx="525">
                  <c:v>-7.8426600000000235</c:v>
                </c:pt>
                <c:pt idx="526">
                  <c:v>-5.897860000000037</c:v>
                </c:pt>
                <c:pt idx="527">
                  <c:v>-7.8290200000000425</c:v>
                </c:pt>
                <c:pt idx="528">
                  <c:v>-8.3085400000000504</c:v>
                </c:pt>
                <c:pt idx="529">
                  <c:v>-6.0557600000000491</c:v>
                </c:pt>
                <c:pt idx="530">
                  <c:v>-4.4639100000000553</c:v>
                </c:pt>
                <c:pt idx="531">
                  <c:v>-6.5036100000000658</c:v>
                </c:pt>
                <c:pt idx="532">
                  <c:v>-8.4788300000000731</c:v>
                </c:pt>
                <c:pt idx="533">
                  <c:v>-7.674990000000065</c:v>
                </c:pt>
                <c:pt idx="534">
                  <c:v>-5.9690400000000636</c:v>
                </c:pt>
                <c:pt idx="535">
                  <c:v>-3.7665800000000615</c:v>
                </c:pt>
                <c:pt idx="536">
                  <c:v>-0.99029000000007272</c:v>
                </c:pt>
                <c:pt idx="537">
                  <c:v>-2.9768300000000636</c:v>
                </c:pt>
                <c:pt idx="538">
                  <c:v>-2.0822900000000573</c:v>
                </c:pt>
                <c:pt idx="539">
                  <c:v>-3.8532900000000438</c:v>
                </c:pt>
                <c:pt idx="540">
                  <c:v>-5.8522100000000421</c:v>
                </c:pt>
                <c:pt idx="541">
                  <c:v>-5.0760500000000377</c:v>
                </c:pt>
                <c:pt idx="542">
                  <c:v>-3.287570000000045</c:v>
                </c:pt>
                <c:pt idx="543">
                  <c:v>0</c:v>
                </c:pt>
                <c:pt idx="544">
                  <c:v>-1.936000000000007</c:v>
                </c:pt>
                <c:pt idx="545">
                  <c:v>-0.577699999999993</c:v>
                </c:pt>
                <c:pt idx="546">
                  <c:v>-2.99545999999998</c:v>
                </c:pt>
                <c:pt idx="547">
                  <c:v>-2.2043599999999799</c:v>
                </c:pt>
                <c:pt idx="548">
                  <c:v>-1.3400999999999783</c:v>
                </c:pt>
                <c:pt idx="549">
                  <c:v>-3.594099999999969</c:v>
                </c:pt>
                <c:pt idx="550">
                  <c:v>-2.2945199999999772</c:v>
                </c:pt>
                <c:pt idx="551">
                  <c:v>-1.5308999999999742</c:v>
                </c:pt>
                <c:pt idx="552">
                  <c:v>-0.36143999999998755</c:v>
                </c:pt>
                <c:pt idx="553">
                  <c:v>-0.64783999999997377</c:v>
                </c:pt>
                <c:pt idx="554">
                  <c:v>-3.010879999999986</c:v>
                </c:pt>
                <c:pt idx="555">
                  <c:v>-2.1574399999999798</c:v>
                </c:pt>
                <c:pt idx="556">
                  <c:v>-4.2090399999999875</c:v>
                </c:pt>
                <c:pt idx="557">
                  <c:v>-2.2732299999999839</c:v>
                </c:pt>
                <c:pt idx="558">
                  <c:v>-3.1083499999999731</c:v>
                </c:pt>
                <c:pt idx="559">
                  <c:v>0</c:v>
                </c:pt>
                <c:pt idx="560">
                  <c:v>-2.0037599999999998</c:v>
                </c:pt>
                <c:pt idx="561">
                  <c:v>-1.2925400000000025</c:v>
                </c:pt>
                <c:pt idx="562">
                  <c:v>-3.4508199999999931</c:v>
                </c:pt>
                <c:pt idx="563">
                  <c:v>-2.9816999999999894</c:v>
                </c:pt>
                <c:pt idx="564">
                  <c:v>-1.9191399999999987</c:v>
                </c:pt>
                <c:pt idx="565">
                  <c:v>-0.75027000000000044</c:v>
                </c:pt>
                <c:pt idx="566">
                  <c:v>0</c:v>
                </c:pt>
                <c:pt idx="567">
                  <c:v>0</c:v>
                </c:pt>
                <c:pt idx="568">
                  <c:v>0</c:v>
                </c:pt>
                <c:pt idx="569">
                  <c:v>0</c:v>
                </c:pt>
                <c:pt idx="570">
                  <c:v>0</c:v>
                </c:pt>
                <c:pt idx="571">
                  <c:v>0</c:v>
                </c:pt>
                <c:pt idx="572">
                  <c:v>-2.083200000000005</c:v>
                </c:pt>
                <c:pt idx="573">
                  <c:v>0</c:v>
                </c:pt>
                <c:pt idx="574">
                  <c:v>0</c:v>
                </c:pt>
                <c:pt idx="575">
                  <c:v>-0.85319999999998686</c:v>
                </c:pt>
                <c:pt idx="576">
                  <c:v>-2.8403999999999883</c:v>
                </c:pt>
                <c:pt idx="577">
                  <c:v>-3.8735399999999913</c:v>
                </c:pt>
                <c:pt idx="578">
                  <c:v>-6.2059799999999825</c:v>
                </c:pt>
                <c:pt idx="579">
                  <c:v>-5.5345599999999706</c:v>
                </c:pt>
                <c:pt idx="580">
                  <c:v>-7.5013599999999769</c:v>
                </c:pt>
                <c:pt idx="581">
                  <c:v>-6.5385599999999897</c:v>
                </c:pt>
                <c:pt idx="582">
                  <c:v>-8.492999999999995</c:v>
                </c:pt>
                <c:pt idx="583">
                  <c:v>-6.4206999999999823</c:v>
                </c:pt>
                <c:pt idx="584">
                  <c:v>-6.1730499999999893</c:v>
                </c:pt>
                <c:pt idx="585">
                  <c:v>-5.7937999999999761</c:v>
                </c:pt>
                <c:pt idx="586">
                  <c:v>-7.8136399999999639</c:v>
                </c:pt>
                <c:pt idx="587">
                  <c:v>-9.6049399999999707</c:v>
                </c:pt>
                <c:pt idx="588">
                  <c:v>-13.559939999999983</c:v>
                </c:pt>
                <c:pt idx="589">
                  <c:v>-15.786339999999996</c:v>
                </c:pt>
                <c:pt idx="590">
                  <c:v>-13.517709999999994</c:v>
                </c:pt>
                <c:pt idx="591">
                  <c:v>-11.855109999999996</c:v>
                </c:pt>
                <c:pt idx="592">
                  <c:v>-13.818189999999987</c:v>
                </c:pt>
                <c:pt idx="593">
                  <c:v>-11.453149999999994</c:v>
                </c:pt>
                <c:pt idx="594">
                  <c:v>-10.604849999999999</c:v>
                </c:pt>
                <c:pt idx="595">
                  <c:v>-8.4164000000000101</c:v>
                </c:pt>
                <c:pt idx="596">
                  <c:v>-7.8944000000000187</c:v>
                </c:pt>
                <c:pt idx="597">
                  <c:v>-10.177520000000015</c:v>
                </c:pt>
                <c:pt idx="598">
                  <c:v>-8.0051000000000272</c:v>
                </c:pt>
                <c:pt idx="599">
                  <c:v>-10.096700000000027</c:v>
                </c:pt>
                <c:pt idx="600">
                  <c:v>-8.1260600000000238</c:v>
                </c:pt>
                <c:pt idx="601">
                  <c:v>-8.1260600000000238</c:v>
                </c:pt>
                <c:pt idx="602">
                  <c:v>-7.2131000000000256</c:v>
                </c:pt>
                <c:pt idx="603">
                  <c:v>-6.4040200000000311</c:v>
                </c:pt>
                <c:pt idx="604">
                  <c:v>-3.5592200000000389</c:v>
                </c:pt>
                <c:pt idx="605">
                  <c:v>-3.1002400000000421</c:v>
                </c:pt>
                <c:pt idx="606">
                  <c:v>-2.2788400000000308</c:v>
                </c:pt>
                <c:pt idx="607">
                  <c:v>-1.1013500000000249</c:v>
                </c:pt>
                <c:pt idx="608">
                  <c:v>0</c:v>
                </c:pt>
                <c:pt idx="609">
                  <c:v>-1.977579999999989</c:v>
                </c:pt>
                <c:pt idx="610">
                  <c:v>-1.3913299999999822</c:v>
                </c:pt>
                <c:pt idx="611">
                  <c:v>-4.0388299999999902</c:v>
                </c:pt>
                <c:pt idx="612">
                  <c:v>-1.8938299999999799</c:v>
                </c:pt>
                <c:pt idx="613">
                  <c:v>-2.9775899999999922</c:v>
                </c:pt>
                <c:pt idx="614">
                  <c:v>-1.4957899999999995</c:v>
                </c:pt>
                <c:pt idx="615">
                  <c:v>-3.6332899999999881</c:v>
                </c:pt>
                <c:pt idx="616">
                  <c:v>-0.24586999999999648</c:v>
                </c:pt>
                <c:pt idx="617">
                  <c:v>0</c:v>
                </c:pt>
                <c:pt idx="618">
                  <c:v>-2.1896000000000129</c:v>
                </c:pt>
                <c:pt idx="619">
                  <c:v>0</c:v>
                </c:pt>
                <c:pt idx="620">
                  <c:v>0</c:v>
                </c:pt>
                <c:pt idx="621">
                  <c:v>-1.0822200000000066</c:v>
                </c:pt>
                <c:pt idx="622">
                  <c:v>0</c:v>
                </c:pt>
                <c:pt idx="623">
                  <c:v>-1.2413400000000081</c:v>
                </c:pt>
                <c:pt idx="624">
                  <c:v>-1.5261200000000201</c:v>
                </c:pt>
                <c:pt idx="625">
                  <c:v>0</c:v>
                </c:pt>
                <c:pt idx="626">
                  <c:v>0</c:v>
                </c:pt>
                <c:pt idx="627">
                  <c:v>0</c:v>
                </c:pt>
                <c:pt idx="628">
                  <c:v>0</c:v>
                </c:pt>
                <c:pt idx="629">
                  <c:v>-1.9007400000000132</c:v>
                </c:pt>
                <c:pt idx="630">
                  <c:v>-3.8138600000000054</c:v>
                </c:pt>
                <c:pt idx="631">
                  <c:v>-3.0770600000000172</c:v>
                </c:pt>
                <c:pt idx="632">
                  <c:v>-4.9670600000000036</c:v>
                </c:pt>
                <c:pt idx="633">
                  <c:v>-1.8310999999999922</c:v>
                </c:pt>
                <c:pt idx="634">
                  <c:v>-3.859880000000004</c:v>
                </c:pt>
                <c:pt idx="635">
                  <c:v>-3.0194600000000094</c:v>
                </c:pt>
                <c:pt idx="636">
                  <c:v>-5.0783000000000129</c:v>
                </c:pt>
                <c:pt idx="637">
                  <c:v>-4.5644600000000253</c:v>
                </c:pt>
                <c:pt idx="638">
                  <c:v>-4.7067600000000311</c:v>
                </c:pt>
                <c:pt idx="639">
                  <c:v>-4.1242200000000366</c:v>
                </c:pt>
                <c:pt idx="640">
                  <c:v>-3.3207000000000448</c:v>
                </c:pt>
                <c:pt idx="641">
                  <c:v>-1.9649100000000317</c:v>
                </c:pt>
                <c:pt idx="642">
                  <c:v>-3.852610000000027</c:v>
                </c:pt>
                <c:pt idx="643">
                  <c:v>-3.0223300000000393</c:v>
                </c:pt>
                <c:pt idx="644">
                  <c:v>-2.2704400000000362</c:v>
                </c:pt>
                <c:pt idx="645">
                  <c:v>-4.2324400000000253</c:v>
                </c:pt>
                <c:pt idx="646">
                  <c:v>-3.6212400000000287</c:v>
                </c:pt>
                <c:pt idx="647">
                  <c:v>-0.6994900000000257</c:v>
                </c:pt>
                <c:pt idx="648">
                  <c:v>-2.6626900000000262</c:v>
                </c:pt>
                <c:pt idx="649">
                  <c:v>-4.6861900000000389</c:v>
                </c:pt>
                <c:pt idx="650">
                  <c:v>-4.0487500000000409</c:v>
                </c:pt>
                <c:pt idx="651">
                  <c:v>0</c:v>
                </c:pt>
                <c:pt idx="652">
                  <c:v>-2.7295000000000016</c:v>
                </c:pt>
                <c:pt idx="653">
                  <c:v>-1.4216000000000122</c:v>
                </c:pt>
                <c:pt idx="654">
                  <c:v>-1.8556000000000097</c:v>
                </c:pt>
                <c:pt idx="655">
                  <c:v>-3.8667599999999993</c:v>
                </c:pt>
                <c:pt idx="656">
                  <c:v>-1.1887399999999957</c:v>
                </c:pt>
                <c:pt idx="657">
                  <c:v>-3.2631599999999992</c:v>
                </c:pt>
                <c:pt idx="658">
                  <c:v>-2.3838000000000079</c:v>
                </c:pt>
                <c:pt idx="659">
                  <c:v>-1.7543600000000197</c:v>
                </c:pt>
                <c:pt idx="660">
                  <c:v>-0.95664000000002147</c:v>
                </c:pt>
                <c:pt idx="661">
                  <c:v>0</c:v>
                </c:pt>
                <c:pt idx="662">
                  <c:v>0</c:v>
                </c:pt>
                <c:pt idx="663">
                  <c:v>-1.943240000000003</c:v>
                </c:pt>
                <c:pt idx="664">
                  <c:v>-1.3016499999999951</c:v>
                </c:pt>
                <c:pt idx="665">
                  <c:v>0</c:v>
                </c:pt>
                <c:pt idx="666">
                  <c:v>-0.12312000000000012</c:v>
                </c:pt>
                <c:pt idx="667">
                  <c:v>0</c:v>
                </c:pt>
                <c:pt idx="668">
                  <c:v>0</c:v>
                </c:pt>
                <c:pt idx="669">
                  <c:v>0</c:v>
                </c:pt>
                <c:pt idx="670">
                  <c:v>-2.7532799999999895</c:v>
                </c:pt>
                <c:pt idx="671">
                  <c:v>-1.9577599999999791</c:v>
                </c:pt>
                <c:pt idx="672">
                  <c:v>-1.3409599999999671</c:v>
                </c:pt>
                <c:pt idx="673">
                  <c:v>-3.4737599999999702</c:v>
                </c:pt>
                <c:pt idx="674">
                  <c:v>0</c:v>
                </c:pt>
                <c:pt idx="675">
                  <c:v>0</c:v>
                </c:pt>
                <c:pt idx="676">
                  <c:v>0</c:v>
                </c:pt>
                <c:pt idx="677">
                  <c:v>0</c:v>
                </c:pt>
                <c:pt idx="678">
                  <c:v>-2.0820799999999906</c:v>
                </c:pt>
                <c:pt idx="679">
                  <c:v>-4.3414399999999773</c:v>
                </c:pt>
                <c:pt idx="680">
                  <c:v>-3.0684799999999655</c:v>
                </c:pt>
                <c:pt idx="681">
                  <c:v>-2.0865399999999568</c:v>
                </c:pt>
                <c:pt idx="682">
                  <c:v>-4.3832999999999629</c:v>
                </c:pt>
                <c:pt idx="683">
                  <c:v>-6.4670599999999752</c:v>
                </c:pt>
                <c:pt idx="684">
                  <c:v>-7.6511199999999633</c:v>
                </c:pt>
                <c:pt idx="685">
                  <c:v>-8.9898699999999678</c:v>
                </c:pt>
                <c:pt idx="686">
                  <c:v>-11.017369999999971</c:v>
                </c:pt>
                <c:pt idx="687">
                  <c:v>-11.369689999999963</c:v>
                </c:pt>
                <c:pt idx="688">
                  <c:v>-9.2213899999999569</c:v>
                </c:pt>
                <c:pt idx="689">
                  <c:v>-11.324149999999946</c:v>
                </c:pt>
                <c:pt idx="690">
                  <c:v>-10.528279999999938</c:v>
                </c:pt>
                <c:pt idx="691">
                  <c:v>-12.524779999999936</c:v>
                </c:pt>
                <c:pt idx="692">
                  <c:v>-8.9150599999999258</c:v>
                </c:pt>
                <c:pt idx="693">
                  <c:v>-8.5466599999999175</c:v>
                </c:pt>
                <c:pt idx="694">
                  <c:v>-9.9700999999999169</c:v>
                </c:pt>
                <c:pt idx="695">
                  <c:v>-12.288779999999917</c:v>
                </c:pt>
                <c:pt idx="696">
                  <c:v>-12.288779999999917</c:v>
                </c:pt>
                <c:pt idx="697">
                  <c:v>-14.995259999999917</c:v>
                </c:pt>
                <c:pt idx="698">
                  <c:v>-14.196059999999903</c:v>
                </c:pt>
                <c:pt idx="699">
                  <c:v>-13.085369999999898</c:v>
                </c:pt>
                <c:pt idx="700">
                  <c:v>-15.121529999999893</c:v>
                </c:pt>
                <c:pt idx="701">
                  <c:v>-11.863989999999887</c:v>
                </c:pt>
                <c:pt idx="702">
                  <c:v>-13.867269999999877</c:v>
                </c:pt>
                <c:pt idx="703">
                  <c:v>-12.999249999999876</c:v>
                </c:pt>
                <c:pt idx="704">
                  <c:v>-12.550899999999871</c:v>
                </c:pt>
                <c:pt idx="705">
                  <c:v>-11.90583999999987</c:v>
                </c:pt>
                <c:pt idx="706">
                  <c:v>-10.318239999999861</c:v>
                </c:pt>
                <c:pt idx="707">
                  <c:v>-12.408859999999862</c:v>
                </c:pt>
                <c:pt idx="708">
                  <c:v>-14.412059999999855</c:v>
                </c:pt>
                <c:pt idx="709">
                  <c:v>-16.543619999999862</c:v>
                </c:pt>
                <c:pt idx="710">
                  <c:v>-16.363579999999871</c:v>
                </c:pt>
                <c:pt idx="711">
                  <c:v>-13.367899999999878</c:v>
                </c:pt>
                <c:pt idx="712">
                  <c:v>-13.842199999999877</c:v>
                </c:pt>
                <c:pt idx="713">
                  <c:v>-11.491129999999885</c:v>
                </c:pt>
                <c:pt idx="714">
                  <c:v>-9.5132899999998983</c:v>
                </c:pt>
                <c:pt idx="715">
                  <c:v>-6.1000399999998933</c:v>
                </c:pt>
                <c:pt idx="716">
                  <c:v>-4.5446199999998953</c:v>
                </c:pt>
                <c:pt idx="717">
                  <c:v>-0.9704499999998859</c:v>
                </c:pt>
                <c:pt idx="718">
                  <c:v>0</c:v>
                </c:pt>
                <c:pt idx="719">
                  <c:v>0</c:v>
                </c:pt>
                <c:pt idx="720">
                  <c:v>0</c:v>
                </c:pt>
                <c:pt idx="721">
                  <c:v>0</c:v>
                </c:pt>
                <c:pt idx="722">
                  <c:v>0</c:v>
                </c:pt>
                <c:pt idx="723">
                  <c:v>-1.0589400000000069</c:v>
                </c:pt>
                <c:pt idx="724">
                  <c:v>-0.26838000000000761</c:v>
                </c:pt>
                <c:pt idx="725">
                  <c:v>0</c:v>
                </c:pt>
                <c:pt idx="726">
                  <c:v>0</c:v>
                </c:pt>
                <c:pt idx="727">
                  <c:v>0</c:v>
                </c:pt>
                <c:pt idx="728">
                  <c:v>-1.9963999999999942</c:v>
                </c:pt>
                <c:pt idx="729">
                  <c:v>-4.0538999999999987</c:v>
                </c:pt>
                <c:pt idx="730">
                  <c:v>-6.0154599999999903</c:v>
                </c:pt>
                <c:pt idx="731">
                  <c:v>-8.6228199999999902</c:v>
                </c:pt>
                <c:pt idx="732">
                  <c:v>-10.685859999999991</c:v>
                </c:pt>
                <c:pt idx="733">
                  <c:v>-9.5549599999999941</c:v>
                </c:pt>
                <c:pt idx="734">
                  <c:v>-11.578800000000001</c:v>
                </c:pt>
                <c:pt idx="735">
                  <c:v>-9.7981399999999894</c:v>
                </c:pt>
                <c:pt idx="736">
                  <c:v>-9.3873399999999947</c:v>
                </c:pt>
                <c:pt idx="737">
                  <c:v>-11.576779999999985</c:v>
                </c:pt>
                <c:pt idx="738">
                  <c:v>-10.883779999999973</c:v>
                </c:pt>
                <c:pt idx="739">
                  <c:v>-9.9258799999999781</c:v>
                </c:pt>
                <c:pt idx="740">
                  <c:v>-11.986279999999965</c:v>
                </c:pt>
                <c:pt idx="741">
                  <c:v>-13.950439999999958</c:v>
                </c:pt>
                <c:pt idx="742">
                  <c:v>-14.258989999999955</c:v>
                </c:pt>
                <c:pt idx="743">
                  <c:v>-13.134569999999968</c:v>
                </c:pt>
                <c:pt idx="744">
                  <c:v>-15.192249999999973</c:v>
                </c:pt>
                <c:pt idx="745">
                  <c:v>-17.298249999999967</c:v>
                </c:pt>
                <c:pt idx="746">
                  <c:v>-16.18304999999998</c:v>
                </c:pt>
                <c:pt idx="747">
                  <c:v>-13.809849999999983</c:v>
                </c:pt>
                <c:pt idx="748">
                  <c:v>-12.996149999999972</c:v>
                </c:pt>
                <c:pt idx="749">
                  <c:v>-16.448309999999964</c:v>
                </c:pt>
                <c:pt idx="750">
                  <c:v>-16.875069999999965</c:v>
                </c:pt>
                <c:pt idx="751">
                  <c:v>-15.941319999999962</c:v>
                </c:pt>
                <c:pt idx="752">
                  <c:v>-13.911819999999949</c:v>
                </c:pt>
                <c:pt idx="753">
                  <c:v>-13.08621999999994</c:v>
                </c:pt>
                <c:pt idx="754">
                  <c:v>-14.167219999999929</c:v>
                </c:pt>
                <c:pt idx="755">
                  <c:v>-13.713969999999932</c:v>
                </c:pt>
                <c:pt idx="756">
                  <c:v>-14.164229999999918</c:v>
                </c:pt>
                <c:pt idx="757">
                  <c:v>-14.401349999999923</c:v>
                </c:pt>
                <c:pt idx="758">
                  <c:v>-14.401349999999923</c:v>
                </c:pt>
                <c:pt idx="759">
                  <c:v>-13.057149999999922</c:v>
                </c:pt>
                <c:pt idx="760">
                  <c:v>-5.7185899999999208</c:v>
                </c:pt>
                <c:pt idx="761">
                  <c:v>-3.023799999999909</c:v>
                </c:pt>
                <c:pt idx="762">
                  <c:v>-0.65469999999990591</c:v>
                </c:pt>
                <c:pt idx="763">
                  <c:v>0</c:v>
                </c:pt>
                <c:pt idx="764">
                  <c:v>0</c:v>
                </c:pt>
                <c:pt idx="765">
                  <c:v>-1.2880000000000109</c:v>
                </c:pt>
                <c:pt idx="766">
                  <c:v>-3.3004000000000246</c:v>
                </c:pt>
                <c:pt idx="767">
                  <c:v>-4.8283200000000193</c:v>
                </c:pt>
                <c:pt idx="768">
                  <c:v>-3.9631700000000194</c:v>
                </c:pt>
                <c:pt idx="769">
                  <c:v>-1.1297900000000141</c:v>
                </c:pt>
                <c:pt idx="770">
                  <c:v>0</c:v>
                </c:pt>
                <c:pt idx="771">
                  <c:v>-2.0991999999999962</c:v>
                </c:pt>
                <c:pt idx="772">
                  <c:v>-4.0862199999999973</c:v>
                </c:pt>
                <c:pt idx="773">
                  <c:v>-2.2358999999999867</c:v>
                </c:pt>
                <c:pt idx="774">
                  <c:v>-1.4958799999999997</c:v>
                </c:pt>
                <c:pt idx="775">
                  <c:v>-2.8910799999999881</c:v>
                </c:pt>
                <c:pt idx="776">
                  <c:v>-1.5304899999999861</c:v>
                </c:pt>
                <c:pt idx="777">
                  <c:v>0</c:v>
                </c:pt>
                <c:pt idx="778">
                  <c:v>0</c:v>
                </c:pt>
                <c:pt idx="779">
                  <c:v>0</c:v>
                </c:pt>
                <c:pt idx="780">
                  <c:v>0</c:v>
                </c:pt>
                <c:pt idx="781">
                  <c:v>-2.0042799999999943</c:v>
                </c:pt>
                <c:pt idx="782">
                  <c:v>-4.7819999999999823</c:v>
                </c:pt>
                <c:pt idx="783">
                  <c:v>-4.0313199999999938</c:v>
                </c:pt>
                <c:pt idx="784">
                  <c:v>0</c:v>
                </c:pt>
                <c:pt idx="785">
                  <c:v>0</c:v>
                </c:pt>
                <c:pt idx="786">
                  <c:v>0</c:v>
                </c:pt>
                <c:pt idx="787">
                  <c:v>0</c:v>
                </c:pt>
                <c:pt idx="788">
                  <c:v>0</c:v>
                </c:pt>
                <c:pt idx="789">
                  <c:v>-2.4124800000000164</c:v>
                </c:pt>
                <c:pt idx="790">
                  <c:v>-5.4521599999999921</c:v>
                </c:pt>
                <c:pt idx="791">
                  <c:v>-7.4540799999999763</c:v>
                </c:pt>
                <c:pt idx="792">
                  <c:v>-6.6955299999999625</c:v>
                </c:pt>
                <c:pt idx="793">
                  <c:v>-5.8963299999999776</c:v>
                </c:pt>
                <c:pt idx="794">
                  <c:v>-3.6515799999999672</c:v>
                </c:pt>
                <c:pt idx="795">
                  <c:v>-2.6392599999999788</c:v>
                </c:pt>
                <c:pt idx="796">
                  <c:v>-4.6452999999999633</c:v>
                </c:pt>
                <c:pt idx="797">
                  <c:v>-4.2765399999999545</c:v>
                </c:pt>
                <c:pt idx="798">
                  <c:v>-5.5402199999999766</c:v>
                </c:pt>
                <c:pt idx="799">
                  <c:v>-5.2086899999999901</c:v>
                </c:pt>
                <c:pt idx="800">
                  <c:v>-0.24996999999996206</c:v>
                </c:pt>
                <c:pt idx="801">
                  <c:v>0</c:v>
                </c:pt>
                <c:pt idx="802">
                  <c:v>-1.8179200000000151</c:v>
                </c:pt>
                <c:pt idx="803">
                  <c:v>0</c:v>
                </c:pt>
                <c:pt idx="804">
                  <c:v>-2.0157199999999875</c:v>
                </c:pt>
                <c:pt idx="805">
                  <c:v>-5.3982199999999807</c:v>
                </c:pt>
                <c:pt idx="806">
                  <c:v>-7.4036800000000085</c:v>
                </c:pt>
                <c:pt idx="807">
                  <c:v>-4.4808400000000006</c:v>
                </c:pt>
                <c:pt idx="808">
                  <c:v>-5.538819999999987</c:v>
                </c:pt>
                <c:pt idx="809">
                  <c:v>-7.6104399999999828</c:v>
                </c:pt>
                <c:pt idx="810">
                  <c:v>-6.5184399999999982</c:v>
                </c:pt>
                <c:pt idx="811">
                  <c:v>-4.2726000000000113</c:v>
                </c:pt>
                <c:pt idx="812">
                  <c:v>-5.3687600000000089</c:v>
                </c:pt>
                <c:pt idx="813">
                  <c:v>-7.3728800000000092</c:v>
                </c:pt>
                <c:pt idx="814">
                  <c:v>-6.6852800000000343</c:v>
                </c:pt>
                <c:pt idx="815">
                  <c:v>-5.4518600000000106</c:v>
                </c:pt>
                <c:pt idx="816">
                  <c:v>-7.1989399999999932</c:v>
                </c:pt>
                <c:pt idx="817">
                  <c:v>-6.3376400000000217</c:v>
                </c:pt>
                <c:pt idx="818">
                  <c:v>-8.2066800000000057</c:v>
                </c:pt>
                <c:pt idx="819">
                  <c:v>-9.225120000000004</c:v>
                </c:pt>
                <c:pt idx="820">
                  <c:v>-11.476080000000024</c:v>
                </c:pt>
                <c:pt idx="821">
                  <c:v>-8.5093200000000024</c:v>
                </c:pt>
                <c:pt idx="822">
                  <c:v>-10.616039999999998</c:v>
                </c:pt>
                <c:pt idx="823">
                  <c:v>-8.3833399999999756</c:v>
                </c:pt>
                <c:pt idx="824">
                  <c:v>-6.7399399999999901</c:v>
                </c:pt>
                <c:pt idx="825">
                  <c:v>-8.8014400000000137</c:v>
                </c:pt>
                <c:pt idx="826">
                  <c:v>-10.864800000000002</c:v>
                </c:pt>
                <c:pt idx="827">
                  <c:v>-9.7085500000000025</c:v>
                </c:pt>
                <c:pt idx="828">
                  <c:v>-11.70535000000001</c:v>
                </c:pt>
                <c:pt idx="829">
                  <c:v>-0.68071000000003323</c:v>
                </c:pt>
                <c:pt idx="830">
                  <c:v>0</c:v>
                </c:pt>
                <c:pt idx="831">
                  <c:v>0</c:v>
                </c:pt>
                <c:pt idx="832">
                  <c:v>0</c:v>
                </c:pt>
                <c:pt idx="833">
                  <c:v>0</c:v>
                </c:pt>
                <c:pt idx="834">
                  <c:v>-2.7488200000000234</c:v>
                </c:pt>
                <c:pt idx="835">
                  <c:v>-7.7890200000000505</c:v>
                </c:pt>
                <c:pt idx="836">
                  <c:v>-8.2094600000000355</c:v>
                </c:pt>
                <c:pt idx="837">
                  <c:v>-9.202760000000012</c:v>
                </c:pt>
                <c:pt idx="838">
                  <c:v>-8.7563299999999913</c:v>
                </c:pt>
                <c:pt idx="839">
                  <c:v>-10.607410000000016</c:v>
                </c:pt>
                <c:pt idx="840">
                  <c:v>-9.4901800000000094</c:v>
                </c:pt>
                <c:pt idx="841">
                  <c:v>-8.2213600000000042</c:v>
                </c:pt>
                <c:pt idx="842">
                  <c:v>-10.296879999999987</c:v>
                </c:pt>
                <c:pt idx="843">
                  <c:v>-5.9410399999999868</c:v>
                </c:pt>
                <c:pt idx="844">
                  <c:v>-4.7209199999999782</c:v>
                </c:pt>
                <c:pt idx="845">
                  <c:v>-1.2185199999999554</c:v>
                </c:pt>
                <c:pt idx="846">
                  <c:v>-1.4499399999999696</c:v>
                </c:pt>
                <c:pt idx="847">
                  <c:v>0</c:v>
                </c:pt>
                <c:pt idx="848">
                  <c:v>-2.0077200000000062</c:v>
                </c:pt>
                <c:pt idx="849">
                  <c:v>-3.9553999999999974</c:v>
                </c:pt>
                <c:pt idx="850">
                  <c:v>-3.2752399999999966</c:v>
                </c:pt>
                <c:pt idx="851">
                  <c:v>-2.722629999999981</c:v>
                </c:pt>
                <c:pt idx="852">
                  <c:v>-0.20662999999996146</c:v>
                </c:pt>
                <c:pt idx="853">
                  <c:v>-2.8735899999999788</c:v>
                </c:pt>
                <c:pt idx="854">
                  <c:v>-4.8849500000000035</c:v>
                </c:pt>
                <c:pt idx="855">
                  <c:v>-1.9898200000000088</c:v>
                </c:pt>
                <c:pt idx="856">
                  <c:v>-6.40852000000001</c:v>
                </c:pt>
                <c:pt idx="857">
                  <c:v>-3.3552999999999997</c:v>
                </c:pt>
                <c:pt idx="858">
                  <c:v>-4.1800200000000132</c:v>
                </c:pt>
                <c:pt idx="859">
                  <c:v>-3.3582600000000298</c:v>
                </c:pt>
                <c:pt idx="860">
                  <c:v>-2.53746000000001</c:v>
                </c:pt>
                <c:pt idx="861">
                  <c:v>-3.0593200000000138</c:v>
                </c:pt>
                <c:pt idx="862">
                  <c:v>-2.162270000000035</c:v>
                </c:pt>
                <c:pt idx="863">
                  <c:v>-2.162270000000035</c:v>
                </c:pt>
                <c:pt idx="864">
                  <c:v>-1.6500700000000279</c:v>
                </c:pt>
                <c:pt idx="865">
                  <c:v>-3.6264700000000403</c:v>
                </c:pt>
                <c:pt idx="866">
                  <c:v>-3.480070000000012</c:v>
                </c:pt>
                <c:pt idx="867">
                  <c:v>-3.9894700000000398</c:v>
                </c:pt>
                <c:pt idx="868">
                  <c:v>-5.8422300000000291</c:v>
                </c:pt>
                <c:pt idx="869">
                  <c:v>-3.8910300000000575</c:v>
                </c:pt>
                <c:pt idx="870">
                  <c:v>-5.8467900000000554</c:v>
                </c:pt>
                <c:pt idx="871">
                  <c:v>-7.8051900000000387</c:v>
                </c:pt>
                <c:pt idx="872">
                  <c:v>-9.3584300000000553</c:v>
                </c:pt>
                <c:pt idx="873">
                  <c:v>-11.581670000000031</c:v>
                </c:pt>
                <c:pt idx="874">
                  <c:v>-10.780940000000044</c:v>
                </c:pt>
                <c:pt idx="875">
                  <c:v>-10.179590000000019</c:v>
                </c:pt>
                <c:pt idx="876">
                  <c:v>-11.715550000000007</c:v>
                </c:pt>
                <c:pt idx="877">
                  <c:v>-10.674250000000029</c:v>
                </c:pt>
                <c:pt idx="878">
                  <c:v>-8.5277300000000196</c:v>
                </c:pt>
                <c:pt idx="879">
                  <c:v>-7.9113300000000208</c:v>
                </c:pt>
                <c:pt idx="880">
                  <c:v>-7.994130000000041</c:v>
                </c:pt>
                <c:pt idx="881">
                  <c:v>-9.4956300000000624</c:v>
                </c:pt>
                <c:pt idx="882">
                  <c:v>-11.357510000000048</c:v>
                </c:pt>
                <c:pt idx="883">
                  <c:v>-8.8551800000000753</c:v>
                </c:pt>
                <c:pt idx="884">
                  <c:v>-6.6736300000000597</c:v>
                </c:pt>
                <c:pt idx="885">
                  <c:v>-5.864050000000077</c:v>
                </c:pt>
                <c:pt idx="886">
                  <c:v>-3.5577600000000871</c:v>
                </c:pt>
                <c:pt idx="887">
                  <c:v>-5.4015800000000809</c:v>
                </c:pt>
                <c:pt idx="888">
                  <c:v>-7.6367800000001012</c:v>
                </c:pt>
                <c:pt idx="889">
                  <c:v>-2.8908000000001266</c:v>
                </c:pt>
                <c:pt idx="890">
                  <c:v>0</c:v>
                </c:pt>
                <c:pt idx="891">
                  <c:v>-1.9925999999999817</c:v>
                </c:pt>
                <c:pt idx="892">
                  <c:v>-2.3358000000000061</c:v>
                </c:pt>
                <c:pt idx="893">
                  <c:v>-4.576720000000023</c:v>
                </c:pt>
                <c:pt idx="894">
                  <c:v>-3.4679200000000492</c:v>
                </c:pt>
                <c:pt idx="895">
                  <c:v>-0.14512000000007674</c:v>
                </c:pt>
                <c:pt idx="896">
                  <c:v>0</c:v>
                </c:pt>
                <c:pt idx="897">
                  <c:v>0</c:v>
                </c:pt>
                <c:pt idx="898">
                  <c:v>0</c:v>
                </c:pt>
                <c:pt idx="899">
                  <c:v>0</c:v>
                </c:pt>
                <c:pt idx="900">
                  <c:v>0</c:v>
                </c:pt>
                <c:pt idx="901">
                  <c:v>-2.3783399999999801</c:v>
                </c:pt>
                <c:pt idx="902">
                  <c:v>0</c:v>
                </c:pt>
                <c:pt idx="903">
                  <c:v>0</c:v>
                </c:pt>
                <c:pt idx="904">
                  <c:v>-2.0072400000000243</c:v>
                </c:pt>
                <c:pt idx="905">
                  <c:v>-1.2215600000000109</c:v>
                </c:pt>
                <c:pt idx="906">
                  <c:v>-3.2224600000000123</c:v>
                </c:pt>
                <c:pt idx="907">
                  <c:v>-2.2375000000000114</c:v>
                </c:pt>
                <c:pt idx="908">
                  <c:v>-0.79910000000000991</c:v>
                </c:pt>
                <c:pt idx="909">
                  <c:v>-2.7940199999999891</c:v>
                </c:pt>
                <c:pt idx="910">
                  <c:v>-4.8423399999999788</c:v>
                </c:pt>
                <c:pt idx="911">
                  <c:v>-6.8619999999999663</c:v>
                </c:pt>
                <c:pt idx="912">
                  <c:v>-6.1372199999999566</c:v>
                </c:pt>
                <c:pt idx="913">
                  <c:v>-8.1477999999999611</c:v>
                </c:pt>
                <c:pt idx="914">
                  <c:v>-10.164999999999964</c:v>
                </c:pt>
                <c:pt idx="915">
                  <c:v>-8.7621999999999503</c:v>
                </c:pt>
                <c:pt idx="916">
                  <c:v>-10.993079999999964</c:v>
                </c:pt>
                <c:pt idx="917">
                  <c:v>-7.5820799999999622</c:v>
                </c:pt>
                <c:pt idx="918">
                  <c:v>-9.5861999999999625</c:v>
                </c:pt>
                <c:pt idx="919">
                  <c:v>-8.9122599999999466</c:v>
                </c:pt>
                <c:pt idx="920">
                  <c:v>-3.3122599999999238</c:v>
                </c:pt>
                <c:pt idx="921">
                  <c:v>-1.3888599999999087</c:v>
                </c:pt>
                <c:pt idx="922">
                  <c:v>-3.3824999999999363</c:v>
                </c:pt>
                <c:pt idx="923">
                  <c:v>-4.2187799999999243</c:v>
                </c:pt>
                <c:pt idx="924">
                  <c:v>-6.2354799999999386</c:v>
                </c:pt>
                <c:pt idx="925">
                  <c:v>-7.6927599999999643</c:v>
                </c:pt>
                <c:pt idx="926">
                  <c:v>-5.264919999999961</c:v>
                </c:pt>
                <c:pt idx="927">
                  <c:v>-7.3283799999999815</c:v>
                </c:pt>
                <c:pt idx="928">
                  <c:v>-9.2837399999999661</c:v>
                </c:pt>
                <c:pt idx="929">
                  <c:v>-8.4574799999999755</c:v>
                </c:pt>
                <c:pt idx="930">
                  <c:v>-10.420199999999966</c:v>
                </c:pt>
                <c:pt idx="931">
                  <c:v>-9.6001199999999471</c:v>
                </c:pt>
                <c:pt idx="932">
                  <c:v>-11.60943999999995</c:v>
                </c:pt>
                <c:pt idx="933">
                  <c:v>-12.240159999999946</c:v>
                </c:pt>
                <c:pt idx="934">
                  <c:v>-6.1457199999999261</c:v>
                </c:pt>
                <c:pt idx="935">
                  <c:v>-3.779739999999947</c:v>
                </c:pt>
                <c:pt idx="936">
                  <c:v>-0.89620999999993955</c:v>
                </c:pt>
                <c:pt idx="937">
                  <c:v>0</c:v>
                </c:pt>
                <c:pt idx="938">
                  <c:v>0</c:v>
                </c:pt>
                <c:pt idx="939">
                  <c:v>0</c:v>
                </c:pt>
                <c:pt idx="940">
                  <c:v>0</c:v>
                </c:pt>
                <c:pt idx="941">
                  <c:v>-2.0831999999999766</c:v>
                </c:pt>
                <c:pt idx="942">
                  <c:v>-1.3135999999999513</c:v>
                </c:pt>
                <c:pt idx="943">
                  <c:v>-0.58847999999994727</c:v>
                </c:pt>
                <c:pt idx="944">
                  <c:v>-2.613399999999956</c:v>
                </c:pt>
                <c:pt idx="945">
                  <c:v>-1.1325999999999681</c:v>
                </c:pt>
                <c:pt idx="946">
                  <c:v>0</c:v>
                </c:pt>
                <c:pt idx="947">
                  <c:v>0</c:v>
                </c:pt>
                <c:pt idx="948">
                  <c:v>-5.1649999999995089E-2</c:v>
                </c:pt>
                <c:pt idx="949">
                  <c:v>-0.9495499999999879</c:v>
                </c:pt>
                <c:pt idx="950">
                  <c:v>-0.9495499999999879</c:v>
                </c:pt>
                <c:pt idx="951">
                  <c:v>-4.5695499999999925</c:v>
                </c:pt>
                <c:pt idx="952">
                  <c:v>-4.5695499999999925</c:v>
                </c:pt>
                <c:pt idx="953">
                  <c:v>-0.8558400000000006</c:v>
                </c:pt>
                <c:pt idx="954">
                  <c:v>-1.5508399999999938</c:v>
                </c:pt>
                <c:pt idx="955">
                  <c:v>-6.5641999999999712</c:v>
                </c:pt>
                <c:pt idx="956">
                  <c:v>-5.067799999999977</c:v>
                </c:pt>
                <c:pt idx="957">
                  <c:v>-3.5275999999999499</c:v>
                </c:pt>
                <c:pt idx="958">
                  <c:v>-1.8483799999999633</c:v>
                </c:pt>
                <c:pt idx="959">
                  <c:v>-0.81832999999994627</c:v>
                </c:pt>
                <c:pt idx="960">
                  <c:v>-3.0779999999936081E-2</c:v>
                </c:pt>
                <c:pt idx="961">
                  <c:v>0</c:v>
                </c:pt>
                <c:pt idx="962">
                  <c:v>0</c:v>
                </c:pt>
                <c:pt idx="963">
                  <c:v>-2.1433599999999728</c:v>
                </c:pt>
                <c:pt idx="964">
                  <c:v>-2.5568599999999719</c:v>
                </c:pt>
                <c:pt idx="965">
                  <c:v>-2.2372199999999793</c:v>
                </c:pt>
                <c:pt idx="966">
                  <c:v>-4.2980999999999767</c:v>
                </c:pt>
                <c:pt idx="967">
                  <c:v>-5.9764199999999619</c:v>
                </c:pt>
                <c:pt idx="968">
                  <c:v>-5.1347199999999589</c:v>
                </c:pt>
                <c:pt idx="969">
                  <c:v>-7.2105199999999741</c:v>
                </c:pt>
                <c:pt idx="970">
                  <c:v>-9.2338599999999929</c:v>
                </c:pt>
                <c:pt idx="971">
                  <c:v>-11.718860000000006</c:v>
                </c:pt>
                <c:pt idx="972">
                  <c:v>-9.4531000000000063</c:v>
                </c:pt>
                <c:pt idx="973">
                  <c:v>-8.3430999999999926</c:v>
                </c:pt>
                <c:pt idx="974">
                  <c:v>-7.2017599999999788</c:v>
                </c:pt>
                <c:pt idx="975">
                  <c:v>-5.6609599999999887</c:v>
                </c:pt>
                <c:pt idx="976">
                  <c:v>-7.7009600000000091</c:v>
                </c:pt>
                <c:pt idx="977">
                  <c:v>-4.6937599999999975</c:v>
                </c:pt>
                <c:pt idx="978">
                  <c:v>-3.7307599999999752</c:v>
                </c:pt>
                <c:pt idx="979">
                  <c:v>-5.8493599999999901</c:v>
                </c:pt>
                <c:pt idx="980">
                  <c:v>-3.8523199999999633</c:v>
                </c:pt>
                <c:pt idx="981">
                  <c:v>-7.1060799999999631</c:v>
                </c:pt>
                <c:pt idx="982">
                  <c:v>-10.417359999999974</c:v>
                </c:pt>
                <c:pt idx="983">
                  <c:v>-12.716439999999977</c:v>
                </c:pt>
                <c:pt idx="984">
                  <c:v>-14.74588</c:v>
                </c:pt>
                <c:pt idx="985">
                  <c:v>-16.789319999999975</c:v>
                </c:pt>
                <c:pt idx="986">
                  <c:v>-18.835159999999973</c:v>
                </c:pt>
                <c:pt idx="987">
                  <c:v>-11.607499999999959</c:v>
                </c:pt>
                <c:pt idx="988">
                  <c:v>-10.819899999999961</c:v>
                </c:pt>
                <c:pt idx="989">
                  <c:v>-12.053259999999966</c:v>
                </c:pt>
                <c:pt idx="990">
                  <c:v>-14.073899999999981</c:v>
                </c:pt>
                <c:pt idx="991">
                  <c:v>-16.051739999999995</c:v>
                </c:pt>
                <c:pt idx="992">
                  <c:v>-16.989840000000015</c:v>
                </c:pt>
                <c:pt idx="993">
                  <c:v>-17.381400000000042</c:v>
                </c:pt>
                <c:pt idx="994">
                  <c:v>-17.780700000000024</c:v>
                </c:pt>
                <c:pt idx="995">
                  <c:v>-16.775149999999996</c:v>
                </c:pt>
                <c:pt idx="996">
                  <c:v>-16.742790000000014</c:v>
                </c:pt>
                <c:pt idx="997">
                  <c:v>-18.747430000000008</c:v>
                </c:pt>
                <c:pt idx="998">
                  <c:v>-20.758829999999989</c:v>
                </c:pt>
                <c:pt idx="999">
                  <c:v>-21.987329999999986</c:v>
                </c:pt>
                <c:pt idx="1000">
                  <c:v>-21.150989999999979</c:v>
                </c:pt>
                <c:pt idx="1001">
                  <c:v>-23.14304999999996</c:v>
                </c:pt>
                <c:pt idx="1002">
                  <c:v>-22.427049999999952</c:v>
                </c:pt>
                <c:pt idx="1003">
                  <c:v>-24.451049999999952</c:v>
                </c:pt>
                <c:pt idx="1004">
                  <c:v>-26.441049999999962</c:v>
                </c:pt>
                <c:pt idx="1005">
                  <c:v>-28.428729999999973</c:v>
                </c:pt>
                <c:pt idx="1006">
                  <c:v>-24.520209999999963</c:v>
                </c:pt>
                <c:pt idx="1007">
                  <c:v>-22.410409999999956</c:v>
                </c:pt>
                <c:pt idx="1008">
                  <c:v>-24.400969999999973</c:v>
                </c:pt>
                <c:pt idx="1009">
                  <c:v>-22.005849999999953</c:v>
                </c:pt>
                <c:pt idx="1010">
                  <c:v>-23.980809999999963</c:v>
                </c:pt>
                <c:pt idx="1011">
                  <c:v>-25.982409999999959</c:v>
                </c:pt>
                <c:pt idx="1012">
                  <c:v>-27.995889999999974</c:v>
                </c:pt>
                <c:pt idx="1013">
                  <c:v>-25.953739999999982</c:v>
                </c:pt>
                <c:pt idx="1014">
                  <c:v>-23.987930000000006</c:v>
                </c:pt>
                <c:pt idx="1015">
                  <c:v>-25.987129999999979</c:v>
                </c:pt>
                <c:pt idx="1016">
                  <c:v>-25.025899999999979</c:v>
                </c:pt>
                <c:pt idx="1017">
                  <c:v>-24.201229999999953</c:v>
                </c:pt>
                <c:pt idx="1018">
                  <c:v>-25.619009999999946</c:v>
                </c:pt>
                <c:pt idx="1019">
                  <c:v>-22.244129999999927</c:v>
                </c:pt>
                <c:pt idx="1020">
                  <c:v>-20.28645999999992</c:v>
                </c:pt>
                <c:pt idx="1021">
                  <c:v>-17.602129999999931</c:v>
                </c:pt>
                <c:pt idx="1022">
                  <c:v>-12.841009999999926</c:v>
                </c:pt>
                <c:pt idx="1023">
                  <c:v>-9.9154099999999517</c:v>
                </c:pt>
                <c:pt idx="1024">
                  <c:v>-8.6421699999999646</c:v>
                </c:pt>
                <c:pt idx="1025">
                  <c:v>-6.0108699999999544</c:v>
                </c:pt>
                <c:pt idx="1026">
                  <c:v>-6.4339899999999375</c:v>
                </c:pt>
                <c:pt idx="1027">
                  <c:v>0</c:v>
                </c:pt>
                <c:pt idx="1028">
                  <c:v>0</c:v>
                </c:pt>
                <c:pt idx="1029">
                  <c:v>-1.6176600000000008</c:v>
                </c:pt>
                <c:pt idx="1030">
                  <c:v>-1.8910000000005311E-2</c:v>
                </c:pt>
                <c:pt idx="1031">
                  <c:v>-2.0484099999999899</c:v>
                </c:pt>
                <c:pt idx="1032">
                  <c:v>-4.0833099999999831</c:v>
                </c:pt>
                <c:pt idx="1033">
                  <c:v>-3.2856799999999566</c:v>
                </c:pt>
                <c:pt idx="1034">
                  <c:v>-1.5969299999999294</c:v>
                </c:pt>
                <c:pt idx="1035">
                  <c:v>-2.939809999999909</c:v>
                </c:pt>
                <c:pt idx="1036">
                  <c:v>0</c:v>
                </c:pt>
                <c:pt idx="1037">
                  <c:v>-1.662840000000017</c:v>
                </c:pt>
                <c:pt idx="1038">
                  <c:v>-3.6998399999999947</c:v>
                </c:pt>
                <c:pt idx="1039">
                  <c:v>-4.3808700000000158</c:v>
                </c:pt>
                <c:pt idx="1040">
                  <c:v>-5.5143100000000231</c:v>
                </c:pt>
                <c:pt idx="1041">
                  <c:v>-7.4727100000000064</c:v>
                </c:pt>
                <c:pt idx="1042">
                  <c:v>-9.4988700000000108</c:v>
                </c:pt>
                <c:pt idx="1043">
                  <c:v>-8.7078300000000013</c:v>
                </c:pt>
                <c:pt idx="1044">
                  <c:v>-7.9077899999999772</c:v>
                </c:pt>
                <c:pt idx="1045">
                  <c:v>-7.0856399999999553</c:v>
                </c:pt>
                <c:pt idx="1046">
                  <c:v>-9.0963199999999347</c:v>
                </c:pt>
                <c:pt idx="1047">
                  <c:v>-8.0589199999999437</c:v>
                </c:pt>
                <c:pt idx="1048">
                  <c:v>-10.068259999999952</c:v>
                </c:pt>
                <c:pt idx="1049">
                  <c:v>-12.108439999999973</c:v>
                </c:pt>
                <c:pt idx="1050">
                  <c:v>-11.32380999999998</c:v>
                </c:pt>
                <c:pt idx="1051">
                  <c:v>-10.511759999999981</c:v>
                </c:pt>
                <c:pt idx="1052">
                  <c:v>-12.520759999999996</c:v>
                </c:pt>
                <c:pt idx="1053">
                  <c:v>-12.600079999999991</c:v>
                </c:pt>
                <c:pt idx="1054">
                  <c:v>-11.793119999999988</c:v>
                </c:pt>
                <c:pt idx="1055">
                  <c:v>-9.4608399999999619</c:v>
                </c:pt>
                <c:pt idx="1056">
                  <c:v>-5.8239099999999553</c:v>
                </c:pt>
                <c:pt idx="1057">
                  <c:v>-3.9410099999999488</c:v>
                </c:pt>
                <c:pt idx="1058">
                  <c:v>-2.4002999999999588</c:v>
                </c:pt>
                <c:pt idx="1059">
                  <c:v>-0.67369999999993979</c:v>
                </c:pt>
                <c:pt idx="1060">
                  <c:v>-2.8516199999999117</c:v>
                </c:pt>
                <c:pt idx="1061">
                  <c:v>-1.9916699999998855</c:v>
                </c:pt>
                <c:pt idx="1062">
                  <c:v>-1.1877099999998677</c:v>
                </c:pt>
                <c:pt idx="1063">
                  <c:v>-3.1941099999998528</c:v>
                </c:pt>
                <c:pt idx="1064">
                  <c:v>-2.3863899999998353</c:v>
                </c:pt>
                <c:pt idx="1065">
                  <c:v>-1.1104399999998122</c:v>
                </c:pt>
                <c:pt idx="1066">
                  <c:v>-0.31999999999982265</c:v>
                </c:pt>
                <c:pt idx="1067">
                  <c:v>-2.3343199999998205</c:v>
                </c:pt>
                <c:pt idx="1068">
                  <c:v>-2.3343199999998205</c:v>
                </c:pt>
                <c:pt idx="1069">
                  <c:v>-0.72851999999983263</c:v>
                </c:pt>
                <c:pt idx="1070">
                  <c:v>-2.7122799999998506</c:v>
                </c:pt>
                <c:pt idx="1071">
                  <c:v>-2.033029999999826</c:v>
                </c:pt>
                <c:pt idx="1072">
                  <c:v>-2.033029999999826</c:v>
                </c:pt>
                <c:pt idx="1073">
                  <c:v>-0.38982999999984713</c:v>
                </c:pt>
                <c:pt idx="1074">
                  <c:v>0</c:v>
                </c:pt>
                <c:pt idx="1075">
                  <c:v>0</c:v>
                </c:pt>
                <c:pt idx="1076">
                  <c:v>0</c:v>
                </c:pt>
                <c:pt idx="1077">
                  <c:v>0</c:v>
                </c:pt>
                <c:pt idx="1078">
                  <c:v>-0.85590000000001965</c:v>
                </c:pt>
                <c:pt idx="1079">
                  <c:v>0</c:v>
                </c:pt>
                <c:pt idx="1080">
                  <c:v>0</c:v>
                </c:pt>
                <c:pt idx="1081">
                  <c:v>0</c:v>
                </c:pt>
                <c:pt idx="1082">
                  <c:v>0</c:v>
                </c:pt>
                <c:pt idx="1083">
                  <c:v>0</c:v>
                </c:pt>
                <c:pt idx="1084">
                  <c:v>0</c:v>
                </c:pt>
                <c:pt idx="1085">
                  <c:v>0</c:v>
                </c:pt>
                <c:pt idx="1086">
                  <c:v>0</c:v>
                </c:pt>
                <c:pt idx="1087">
                  <c:v>-1.5841199999999844</c:v>
                </c:pt>
                <c:pt idx="1088">
                  <c:v>-3.1238399999999729</c:v>
                </c:pt>
                <c:pt idx="1089">
                  <c:v>-11.890359999999987</c:v>
                </c:pt>
                <c:pt idx="1090">
                  <c:v>-10.03195999999997</c:v>
                </c:pt>
                <c:pt idx="1091">
                  <c:v>-7.4574599999999691</c:v>
                </c:pt>
                <c:pt idx="1092">
                  <c:v>-5.9756999999999607</c:v>
                </c:pt>
                <c:pt idx="1093">
                  <c:v>-2.9780199999999581</c:v>
                </c:pt>
                <c:pt idx="1094">
                  <c:v>-1.168109999999956</c:v>
                </c:pt>
                <c:pt idx="1095">
                  <c:v>-0.38052999999996473</c:v>
                </c:pt>
                <c:pt idx="1096">
                  <c:v>-2.3838499999999385</c:v>
                </c:pt>
                <c:pt idx="1097">
                  <c:v>0</c:v>
                </c:pt>
                <c:pt idx="1098">
                  <c:v>0</c:v>
                </c:pt>
                <c:pt idx="1099">
                  <c:v>-2.0020799999999781</c:v>
                </c:pt>
                <c:pt idx="1100">
                  <c:v>-1.1405599999999936</c:v>
                </c:pt>
                <c:pt idx="1101">
                  <c:v>0</c:v>
                </c:pt>
                <c:pt idx="1102">
                  <c:v>-1.1519200000000183</c:v>
                </c:pt>
                <c:pt idx="1103">
                  <c:v>-0.33395999999999049</c:v>
                </c:pt>
                <c:pt idx="1104">
                  <c:v>0</c:v>
                </c:pt>
                <c:pt idx="1105">
                  <c:v>-1.1662000000000035</c:v>
                </c:pt>
                <c:pt idx="1106">
                  <c:v>-0.20546000000001641</c:v>
                </c:pt>
                <c:pt idx="1107">
                  <c:v>-3.9775400000000332</c:v>
                </c:pt>
                <c:pt idx="1108">
                  <c:v>-6.054800000000057</c:v>
                </c:pt>
                <c:pt idx="1109">
                  <c:v>-8.0568000000000666</c:v>
                </c:pt>
                <c:pt idx="1110">
                  <c:v>-7.2871600000000853</c:v>
                </c:pt>
                <c:pt idx="1111">
                  <c:v>-9.3477400000001012</c:v>
                </c:pt>
                <c:pt idx="1112">
                  <c:v>-6.0457700000001182</c:v>
                </c:pt>
                <c:pt idx="1113">
                  <c:v>-8.0504300000001194</c:v>
                </c:pt>
                <c:pt idx="1114">
                  <c:v>-10.083330000000103</c:v>
                </c:pt>
                <c:pt idx="1115">
                  <c:v>-12.093570000000113</c:v>
                </c:pt>
                <c:pt idx="1116">
                  <c:v>-11.293770000000109</c:v>
                </c:pt>
                <c:pt idx="1117">
                  <c:v>-9.4212500000001</c:v>
                </c:pt>
                <c:pt idx="1118">
                  <c:v>-8.9670200000001046</c:v>
                </c:pt>
                <c:pt idx="1119">
                  <c:v>-7.2819200000001274</c:v>
                </c:pt>
                <c:pt idx="1120">
                  <c:v>-8.6313800000001493</c:v>
                </c:pt>
                <c:pt idx="1121">
                  <c:v>-5.2734900000001517</c:v>
                </c:pt>
                <c:pt idx="1122">
                  <c:v>0</c:v>
                </c:pt>
                <c:pt idx="1123">
                  <c:v>0</c:v>
                </c:pt>
                <c:pt idx="1124">
                  <c:v>-1.9794800000000237</c:v>
                </c:pt>
                <c:pt idx="1125">
                  <c:v>0</c:v>
                </c:pt>
                <c:pt idx="1126">
                  <c:v>0</c:v>
                </c:pt>
                <c:pt idx="1127">
                  <c:v>-2.0129200000000083</c:v>
                </c:pt>
                <c:pt idx="1128">
                  <c:v>-2.5373200000000224</c:v>
                </c:pt>
                <c:pt idx="1129">
                  <c:v>-3.9415000000000191</c:v>
                </c:pt>
                <c:pt idx="1130">
                  <c:v>-0.92038000000002285</c:v>
                </c:pt>
                <c:pt idx="1131">
                  <c:v>-2.9561800000000176</c:v>
                </c:pt>
                <c:pt idx="1132">
                  <c:v>-1.8314799999999991</c:v>
                </c:pt>
                <c:pt idx="1133">
                  <c:v>-1.0005199999999945</c:v>
                </c:pt>
                <c:pt idx="1134">
                  <c:v>-3.1941199999999981</c:v>
                </c:pt>
                <c:pt idx="1135">
                  <c:v>0</c:v>
                </c:pt>
                <c:pt idx="1136">
                  <c:v>0</c:v>
                </c:pt>
                <c:pt idx="1137">
                  <c:v>-2.0264000000000237</c:v>
                </c:pt>
                <c:pt idx="1138">
                  <c:v>0</c:v>
                </c:pt>
                <c:pt idx="1139">
                  <c:v>0</c:v>
                </c:pt>
                <c:pt idx="1140">
                  <c:v>0</c:v>
                </c:pt>
                <c:pt idx="1141">
                  <c:v>0</c:v>
                </c:pt>
                <c:pt idx="1142">
                  <c:v>-1.9925000000000068</c:v>
                </c:pt>
                <c:pt idx="1143">
                  <c:v>0</c:v>
                </c:pt>
                <c:pt idx="1144">
                  <c:v>-1.9080000000000155</c:v>
                </c:pt>
                <c:pt idx="1145">
                  <c:v>-4.6711799999999926</c:v>
                </c:pt>
                <c:pt idx="1146">
                  <c:v>-4.7151200000000131</c:v>
                </c:pt>
                <c:pt idx="1147">
                  <c:v>-6.7229600000000005</c:v>
                </c:pt>
                <c:pt idx="1148">
                  <c:v>-3.6944799999999987</c:v>
                </c:pt>
                <c:pt idx="1149">
                  <c:v>-2.0867900000000077</c:v>
                </c:pt>
                <c:pt idx="1150">
                  <c:v>-1.1991899999999873</c:v>
                </c:pt>
                <c:pt idx="1151">
                  <c:v>0</c:v>
                </c:pt>
                <c:pt idx="1152">
                  <c:v>-2.0160000000000196</c:v>
                </c:pt>
                <c:pt idx="1153">
                  <c:v>-4.0019400000000473</c:v>
                </c:pt>
                <c:pt idx="1154">
                  <c:v>-1.0240400000000704</c:v>
                </c:pt>
                <c:pt idx="1155">
                  <c:v>-1.0240400000000704</c:v>
                </c:pt>
                <c:pt idx="1156">
                  <c:v>-7.9134800000000496</c:v>
                </c:pt>
                <c:pt idx="1157">
                  <c:v>-9.8821200000000431</c:v>
                </c:pt>
                <c:pt idx="1158">
                  <c:v>-7.6121600000000171</c:v>
                </c:pt>
                <c:pt idx="1159">
                  <c:v>-5.8313200000000052</c:v>
                </c:pt>
                <c:pt idx="1160">
                  <c:v>-7.8049000000000319</c:v>
                </c:pt>
                <c:pt idx="1161">
                  <c:v>-6.9933800000000588</c:v>
                </c:pt>
                <c:pt idx="1162">
                  <c:v>-8.0805800000000545</c:v>
                </c:pt>
                <c:pt idx="1163">
                  <c:v>-9.0518600000000333</c:v>
                </c:pt>
                <c:pt idx="1164">
                  <c:v>-6.866170000000011</c:v>
                </c:pt>
                <c:pt idx="1165">
                  <c:v>-4.2806500000000369</c:v>
                </c:pt>
                <c:pt idx="1166">
                  <c:v>-3.0562900000000468</c:v>
                </c:pt>
                <c:pt idx="1167">
                  <c:v>-2.2893700000000194</c:v>
                </c:pt>
                <c:pt idx="1168">
                  <c:v>-4.2507100000000264</c:v>
                </c:pt>
                <c:pt idx="1169">
                  <c:v>-6.1495100000000207</c:v>
                </c:pt>
                <c:pt idx="1170">
                  <c:v>-5.3514700000000062</c:v>
                </c:pt>
                <c:pt idx="1171">
                  <c:v>-4.1915500000000065</c:v>
                </c:pt>
                <c:pt idx="1172">
                  <c:v>-4.7791100000000029</c:v>
                </c:pt>
                <c:pt idx="1173">
                  <c:v>-3.9801800000000185</c:v>
                </c:pt>
                <c:pt idx="1174">
                  <c:v>-6.0092800000000466</c:v>
                </c:pt>
                <c:pt idx="1175">
                  <c:v>-8.0252800000000661</c:v>
                </c:pt>
                <c:pt idx="1176">
                  <c:v>-10.056400000000053</c:v>
                </c:pt>
                <c:pt idx="1177">
                  <c:v>-8.3452700000000277</c:v>
                </c:pt>
                <c:pt idx="1178">
                  <c:v>-10.377590000000055</c:v>
                </c:pt>
                <c:pt idx="1179">
                  <c:v>-4.7535300000000689</c:v>
                </c:pt>
                <c:pt idx="1180">
                  <c:v>-3.9600900000000934</c:v>
                </c:pt>
                <c:pt idx="1181">
                  <c:v>-2.4843700000000695</c:v>
                </c:pt>
                <c:pt idx="1182">
                  <c:v>-0.79992000000004282</c:v>
                </c:pt>
                <c:pt idx="1183">
                  <c:v>-2.8063200000000279</c:v>
                </c:pt>
                <c:pt idx="1184">
                  <c:v>-3.9192200000000526</c:v>
                </c:pt>
                <c:pt idx="1185">
                  <c:v>-0.89873000000005732</c:v>
                </c:pt>
                <c:pt idx="1186">
                  <c:v>0</c:v>
                </c:pt>
                <c:pt idx="1187">
                  <c:v>0</c:v>
                </c:pt>
                <c:pt idx="1188">
                  <c:v>-2.0248399999999833</c:v>
                </c:pt>
                <c:pt idx="1189">
                  <c:v>-5.239999999957945E-3</c:v>
                </c:pt>
                <c:pt idx="1190">
                  <c:v>-2.0212399999999775</c:v>
                </c:pt>
                <c:pt idx="1191">
                  <c:v>-0.11831999999998288</c:v>
                </c:pt>
                <c:pt idx="1192">
                  <c:v>0</c:v>
                </c:pt>
                <c:pt idx="1193">
                  <c:v>-1.0978000000000065</c:v>
                </c:pt>
                <c:pt idx="1194">
                  <c:v>-3.1024400000000014</c:v>
                </c:pt>
                <c:pt idx="1195">
                  <c:v>-3.4804399999999873</c:v>
                </c:pt>
                <c:pt idx="1196">
                  <c:v>-4.5394000000000005</c:v>
                </c:pt>
                <c:pt idx="1197">
                  <c:v>-6.550360000000012</c:v>
                </c:pt>
                <c:pt idx="1198">
                  <c:v>-6.0303400000000238</c:v>
                </c:pt>
                <c:pt idx="1199">
                  <c:v>-8.0354200000000446</c:v>
                </c:pt>
                <c:pt idx="1200">
                  <c:v>-4.6025400000000332</c:v>
                </c:pt>
                <c:pt idx="1201">
                  <c:v>-3.8202000000000567</c:v>
                </c:pt>
                <c:pt idx="1202">
                  <c:v>-2.9042600000000789</c:v>
                </c:pt>
                <c:pt idx="1203">
                  <c:v>-4.9142400000000634</c:v>
                </c:pt>
                <c:pt idx="1204">
                  <c:v>-6.9187200000000644</c:v>
                </c:pt>
                <c:pt idx="1205">
                  <c:v>-6.2244600000000787</c:v>
                </c:pt>
                <c:pt idx="1206">
                  <c:v>-8.1972600000000853</c:v>
                </c:pt>
                <c:pt idx="1207">
                  <c:v>-10.200300000000084</c:v>
                </c:pt>
                <c:pt idx="1208">
                  <c:v>-7.8827400000000694</c:v>
                </c:pt>
                <c:pt idx="1209">
                  <c:v>-9.8603400000000647</c:v>
                </c:pt>
                <c:pt idx="1210">
                  <c:v>-9.0575400000000741</c:v>
                </c:pt>
                <c:pt idx="1211">
                  <c:v>-12.218060000000094</c:v>
                </c:pt>
                <c:pt idx="1212">
                  <c:v>-11.425400000000081</c:v>
                </c:pt>
                <c:pt idx="1213">
                  <c:v>-9.3277600000000689</c:v>
                </c:pt>
                <c:pt idx="1214">
                  <c:v>-7.5562600000000657</c:v>
                </c:pt>
                <c:pt idx="1215">
                  <c:v>-6.3891300000000797</c:v>
                </c:pt>
                <c:pt idx="1216">
                  <c:v>-5.5984500000000708</c:v>
                </c:pt>
                <c:pt idx="1217">
                  <c:v>-4.3472000000000435</c:v>
                </c:pt>
                <c:pt idx="1218">
                  <c:v>-6.3968000000000416</c:v>
                </c:pt>
                <c:pt idx="1219">
                  <c:v>-8.6346200000000408</c:v>
                </c:pt>
                <c:pt idx="1220">
                  <c:v>-10.639480000000049</c:v>
                </c:pt>
                <c:pt idx="1221">
                  <c:v>-9.8318800000000692</c:v>
                </c:pt>
                <c:pt idx="1222">
                  <c:v>-7.6574300000000903</c:v>
                </c:pt>
                <c:pt idx="1223">
                  <c:v>-5.5193500000000881</c:v>
                </c:pt>
                <c:pt idx="1224">
                  <c:v>-7.5364500000001158</c:v>
                </c:pt>
                <c:pt idx="1225">
                  <c:v>-4.4905500000000984</c:v>
                </c:pt>
                <c:pt idx="1226">
                  <c:v>-3.4213500000000749</c:v>
                </c:pt>
                <c:pt idx="1227">
                  <c:v>0</c:v>
                </c:pt>
                <c:pt idx="1228">
                  <c:v>-1.9851600000000076</c:v>
                </c:pt>
                <c:pt idx="1229">
                  <c:v>-1.2051999999999907</c:v>
                </c:pt>
                <c:pt idx="1230">
                  <c:v>-3.2436599999999771</c:v>
                </c:pt>
                <c:pt idx="1231">
                  <c:v>-2.4636600000000044</c:v>
                </c:pt>
                <c:pt idx="1232">
                  <c:v>-4.2776200000000131</c:v>
                </c:pt>
                <c:pt idx="1233">
                  <c:v>-6.2928800000000251</c:v>
                </c:pt>
                <c:pt idx="1234">
                  <c:v>-5.4957200000000057</c:v>
                </c:pt>
                <c:pt idx="1235">
                  <c:v>-7.9002800000000093</c:v>
                </c:pt>
                <c:pt idx="1236">
                  <c:v>-7.9002800000000093</c:v>
                </c:pt>
                <c:pt idx="1237">
                  <c:v>-9.9357200000000034</c:v>
                </c:pt>
                <c:pt idx="1238">
                  <c:v>-11.94852000000003</c:v>
                </c:pt>
                <c:pt idx="1239">
                  <c:v>-12.432740000000024</c:v>
                </c:pt>
                <c:pt idx="1240">
                  <c:v>-10.235690000000034</c:v>
                </c:pt>
                <c:pt idx="1241">
                  <c:v>-8.277650000000051</c:v>
                </c:pt>
                <c:pt idx="1242">
                  <c:v>-8.4756500000000301</c:v>
                </c:pt>
                <c:pt idx="1243">
                  <c:v>-7.1510100000000421</c:v>
                </c:pt>
                <c:pt idx="1244">
                  <c:v>-6.3450100000000589</c:v>
                </c:pt>
                <c:pt idx="1245">
                  <c:v>-5.516930000000059</c:v>
                </c:pt>
                <c:pt idx="1246">
                  <c:v>-1.9224300000000767</c:v>
                </c:pt>
                <c:pt idx="1247">
                  <c:v>0</c:v>
                </c:pt>
                <c:pt idx="1248">
                  <c:v>-2.0521200000000022</c:v>
                </c:pt>
                <c:pt idx="1249">
                  <c:v>-1.2574799999999868</c:v>
                </c:pt>
                <c:pt idx="1250">
                  <c:v>0</c:v>
                </c:pt>
                <c:pt idx="1251">
                  <c:v>-2.5695999999999799</c:v>
                </c:pt>
                <c:pt idx="1252">
                  <c:v>-1.7614899999999807</c:v>
                </c:pt>
                <c:pt idx="1253">
                  <c:v>-3.7736499999999751</c:v>
                </c:pt>
                <c:pt idx="1254">
                  <c:v>-2.8380999999999972</c:v>
                </c:pt>
                <c:pt idx="1255">
                  <c:v>-4.2656799999999748</c:v>
                </c:pt>
                <c:pt idx="1256">
                  <c:v>-6.2281600000000026</c:v>
                </c:pt>
                <c:pt idx="1257">
                  <c:v>-5.423560000000009</c:v>
                </c:pt>
                <c:pt idx="1258">
                  <c:v>-2.7314999999999827</c:v>
                </c:pt>
                <c:pt idx="1259">
                  <c:v>-1.9377000000000066</c:v>
                </c:pt>
                <c:pt idx="1260">
                  <c:v>-3.9760200000000054</c:v>
                </c:pt>
                <c:pt idx="1261">
                  <c:v>-2.3438899999999876</c:v>
                </c:pt>
                <c:pt idx="1262">
                  <c:v>0</c:v>
                </c:pt>
                <c:pt idx="1263">
                  <c:v>0</c:v>
                </c:pt>
                <c:pt idx="1264">
                  <c:v>0</c:v>
                </c:pt>
                <c:pt idx="1265">
                  <c:v>-1.9991999999999734</c:v>
                </c:pt>
                <c:pt idx="1266">
                  <c:v>-4.0079999999999814</c:v>
                </c:pt>
                <c:pt idx="1267">
                  <c:v>-4.0079999999999814</c:v>
                </c:pt>
                <c:pt idx="1268">
                  <c:v>-3.2092999999999847</c:v>
                </c:pt>
                <c:pt idx="1269">
                  <c:v>-4.2691399999999931</c:v>
                </c:pt>
                <c:pt idx="1270">
                  <c:v>-3.71253999999999</c:v>
                </c:pt>
                <c:pt idx="1271">
                  <c:v>-5.7284199999999714</c:v>
                </c:pt>
                <c:pt idx="1272">
                  <c:v>-4.923219999999958</c:v>
                </c:pt>
                <c:pt idx="1273">
                  <c:v>-4.1212599999999497</c:v>
                </c:pt>
                <c:pt idx="1274">
                  <c:v>-6.1262799999999515</c:v>
                </c:pt>
                <c:pt idx="1275">
                  <c:v>-4.4668599999999401</c:v>
                </c:pt>
                <c:pt idx="1276">
                  <c:v>-3.713359999999966</c:v>
                </c:pt>
                <c:pt idx="1277">
                  <c:v>-4.5858399999999619</c:v>
                </c:pt>
                <c:pt idx="1278">
                  <c:v>-6.5616399999999544</c:v>
                </c:pt>
                <c:pt idx="1279">
                  <c:v>-8.5487399999999525</c:v>
                </c:pt>
                <c:pt idx="1280">
                  <c:v>-7.7197499999999764</c:v>
                </c:pt>
                <c:pt idx="1281">
                  <c:v>-7.8264299999999594</c:v>
                </c:pt>
                <c:pt idx="1282">
                  <c:v>-7.0097099999999841</c:v>
                </c:pt>
                <c:pt idx="1283">
                  <c:v>-3.9489599999999996</c:v>
                </c:pt>
                <c:pt idx="1284">
                  <c:v>-5.9533400000000256</c:v>
                </c:pt>
                <c:pt idx="1285">
                  <c:v>-3.3011400000000322</c:v>
                </c:pt>
                <c:pt idx="1286">
                  <c:v>-5.2779000000000451</c:v>
                </c:pt>
                <c:pt idx="1287">
                  <c:v>-4.4634000000000356</c:v>
                </c:pt>
                <c:pt idx="1288">
                  <c:v>-5.6602000000000317</c:v>
                </c:pt>
                <c:pt idx="1289">
                  <c:v>-4.8506000000000427</c:v>
                </c:pt>
                <c:pt idx="1290">
                  <c:v>-5.477100000000064</c:v>
                </c:pt>
                <c:pt idx="1291">
                  <c:v>-2.9754400000000487</c:v>
                </c:pt>
                <c:pt idx="1292">
                  <c:v>-3.6434400000000551</c:v>
                </c:pt>
                <c:pt idx="1293">
                  <c:v>-5.6340800000000399</c:v>
                </c:pt>
                <c:pt idx="1294">
                  <c:v>-4.8314600000000496</c:v>
                </c:pt>
                <c:pt idx="1295">
                  <c:v>-5.643980000000056</c:v>
                </c:pt>
                <c:pt idx="1296">
                  <c:v>-4.84573000000006</c:v>
                </c:pt>
                <c:pt idx="1297">
                  <c:v>-6.8669700000000375</c:v>
                </c:pt>
                <c:pt idx="1298">
                  <c:v>-4.6057200000000194</c:v>
                </c:pt>
                <c:pt idx="1299">
                  <c:v>0</c:v>
                </c:pt>
                <c:pt idx="1300">
                  <c:v>-1.9641599999999926</c:v>
                </c:pt>
                <c:pt idx="1301">
                  <c:v>-3.9584600000000023</c:v>
                </c:pt>
                <c:pt idx="1302">
                  <c:v>-5.9672600000000102</c:v>
                </c:pt>
                <c:pt idx="1303">
                  <c:v>-4.6856300000000033</c:v>
                </c:pt>
                <c:pt idx="1304">
                  <c:v>-5.0823500000000195</c:v>
                </c:pt>
                <c:pt idx="1305">
                  <c:v>-6.2681900000000041</c:v>
                </c:pt>
                <c:pt idx="1306">
                  <c:v>-4.9772899999999822</c:v>
                </c:pt>
                <c:pt idx="1307">
                  <c:v>-0.99079000000000406</c:v>
                </c:pt>
                <c:pt idx="1308">
                  <c:v>0</c:v>
                </c:pt>
                <c:pt idx="1309">
                  <c:v>0</c:v>
                </c:pt>
                <c:pt idx="1310">
                  <c:v>0</c:v>
                </c:pt>
                <c:pt idx="1311">
                  <c:v>-2.0350399999999809</c:v>
                </c:pt>
                <c:pt idx="1312">
                  <c:v>-1.5486199999999712</c:v>
                </c:pt>
                <c:pt idx="1313">
                  <c:v>-3.5868399999999951</c:v>
                </c:pt>
                <c:pt idx="1314">
                  <c:v>-5.6012200000000121</c:v>
                </c:pt>
                <c:pt idx="1315">
                  <c:v>-3.8365400000000136</c:v>
                </c:pt>
                <c:pt idx="1316">
                  <c:v>-4.2515000000000214</c:v>
                </c:pt>
                <c:pt idx="1317">
                  <c:v>-4.9620199999999954</c:v>
                </c:pt>
                <c:pt idx="1318">
                  <c:v>-6.9834999999999923</c:v>
                </c:pt>
                <c:pt idx="1319">
                  <c:v>-5.5958200000000033</c:v>
                </c:pt>
                <c:pt idx="1320">
                  <c:v>-7.6163000000000238</c:v>
                </c:pt>
                <c:pt idx="1321">
                  <c:v>-5.4186500000000137</c:v>
                </c:pt>
                <c:pt idx="1322">
                  <c:v>-7.3926500000000033</c:v>
                </c:pt>
                <c:pt idx="1323">
                  <c:v>-6.4021799999999871</c:v>
                </c:pt>
                <c:pt idx="1324">
                  <c:v>-8.3901799999999866</c:v>
                </c:pt>
                <c:pt idx="1325">
                  <c:v>-10.385179999999991</c:v>
                </c:pt>
                <c:pt idx="1326">
                  <c:v>-8.9443999999999733</c:v>
                </c:pt>
                <c:pt idx="1327">
                  <c:v>-7.7587999999999511</c:v>
                </c:pt>
                <c:pt idx="1328">
                  <c:v>-6.9552799999999593</c:v>
                </c:pt>
                <c:pt idx="1329">
                  <c:v>-5.482819999999947</c:v>
                </c:pt>
                <c:pt idx="1330">
                  <c:v>-1.8424999999999727</c:v>
                </c:pt>
                <c:pt idx="1331">
                  <c:v>-1.0305799999999863</c:v>
                </c:pt>
                <c:pt idx="1332">
                  <c:v>-1.6278199999999856</c:v>
                </c:pt>
                <c:pt idx="1333">
                  <c:v>-1.6278199999999856</c:v>
                </c:pt>
                <c:pt idx="1334">
                  <c:v>-0.35543000000001257</c:v>
                </c:pt>
                <c:pt idx="1335">
                  <c:v>0</c:v>
                </c:pt>
                <c:pt idx="1336">
                  <c:v>-2.016399999999976</c:v>
                </c:pt>
                <c:pt idx="1337">
                  <c:v>-1.1985799999999927</c:v>
                </c:pt>
                <c:pt idx="1338">
                  <c:v>-0.40488999999996622</c:v>
                </c:pt>
                <c:pt idx="1339">
                  <c:v>0</c:v>
                </c:pt>
                <c:pt idx="1340">
                  <c:v>0</c:v>
                </c:pt>
                <c:pt idx="1341">
                  <c:v>0</c:v>
                </c:pt>
                <c:pt idx="1342">
                  <c:v>0</c:v>
                </c:pt>
                <c:pt idx="1343">
                  <c:v>0</c:v>
                </c:pt>
                <c:pt idx="1344">
                  <c:v>0</c:v>
                </c:pt>
                <c:pt idx="1345">
                  <c:v>0</c:v>
                </c:pt>
                <c:pt idx="1346">
                  <c:v>-1.9879199999999742</c:v>
                </c:pt>
                <c:pt idx="1347">
                  <c:v>-3.9574199999999564</c:v>
                </c:pt>
                <c:pt idx="1348">
                  <c:v>-5.9935799999999517</c:v>
                </c:pt>
                <c:pt idx="1349">
                  <c:v>-5.1938999999999282</c:v>
                </c:pt>
                <c:pt idx="1350">
                  <c:v>-7.1755199999999491</c:v>
                </c:pt>
                <c:pt idx="1351">
                  <c:v>-3.468939999999975</c:v>
                </c:pt>
                <c:pt idx="1352">
                  <c:v>-0.17246000000000095</c:v>
                </c:pt>
                <c:pt idx="1353">
                  <c:v>-2.2187000000000126</c:v>
                </c:pt>
                <c:pt idx="1354">
                  <c:v>-1.8836600000000203</c:v>
                </c:pt>
                <c:pt idx="1355">
                  <c:v>-1.0509800000000382</c:v>
                </c:pt>
                <c:pt idx="1356">
                  <c:v>-0.25283000000001721</c:v>
                </c:pt>
                <c:pt idx="1357">
                  <c:v>0</c:v>
                </c:pt>
                <c:pt idx="1358">
                  <c:v>-5.1573599999999828</c:v>
                </c:pt>
                <c:pt idx="1359">
                  <c:v>-3.6883599999999888</c:v>
                </c:pt>
                <c:pt idx="1360">
                  <c:v>-2.8993899999999826</c:v>
                </c:pt>
                <c:pt idx="1361">
                  <c:v>-1.2261399999999867</c:v>
                </c:pt>
                <c:pt idx="1362">
                  <c:v>-0.29133999999999105</c:v>
                </c:pt>
                <c:pt idx="1363">
                  <c:v>0</c:v>
                </c:pt>
                <c:pt idx="1364">
                  <c:v>-1.9852000000000203</c:v>
                </c:pt>
                <c:pt idx="1365">
                  <c:v>-0.5372000000000412</c:v>
                </c:pt>
                <c:pt idx="1366">
                  <c:v>-1.4400200000000609</c:v>
                </c:pt>
                <c:pt idx="1367">
                  <c:v>0</c:v>
                </c:pt>
                <c:pt idx="1368">
                  <c:v>0</c:v>
                </c:pt>
                <c:pt idx="1369">
                  <c:v>0</c:v>
                </c:pt>
                <c:pt idx="1370">
                  <c:v>0</c:v>
                </c:pt>
                <c:pt idx="1371">
                  <c:v>0</c:v>
                </c:pt>
                <c:pt idx="1372">
                  <c:v>-1.1913200000000188</c:v>
                </c:pt>
                <c:pt idx="1373">
                  <c:v>-0.43181000000004133</c:v>
                </c:pt>
                <c:pt idx="1374">
                  <c:v>0</c:v>
                </c:pt>
                <c:pt idx="1375">
                  <c:v>0</c:v>
                </c:pt>
                <c:pt idx="1376">
                  <c:v>0</c:v>
                </c:pt>
                <c:pt idx="1377">
                  <c:v>-0.69278000000002748</c:v>
                </c:pt>
                <c:pt idx="1378">
                  <c:v>0</c:v>
                </c:pt>
                <c:pt idx="1379">
                  <c:v>-1.9344399999999951</c:v>
                </c:pt>
                <c:pt idx="1380">
                  <c:v>-1.1344399999999837</c:v>
                </c:pt>
                <c:pt idx="1381">
                  <c:v>-3.1849799999999959</c:v>
                </c:pt>
                <c:pt idx="1382">
                  <c:v>-5.6489799999999946</c:v>
                </c:pt>
                <c:pt idx="1383">
                  <c:v>-4.8259600000000091</c:v>
                </c:pt>
                <c:pt idx="1384">
                  <c:v>-6.9082000000000221</c:v>
                </c:pt>
                <c:pt idx="1385">
                  <c:v>-6.1122100000000046</c:v>
                </c:pt>
                <c:pt idx="1386">
                  <c:v>-7.2047099999999773</c:v>
                </c:pt>
                <c:pt idx="1387">
                  <c:v>-9.2030699999999683</c:v>
                </c:pt>
                <c:pt idx="1388">
                  <c:v>-3.5349899999999934</c:v>
                </c:pt>
                <c:pt idx="1389">
                  <c:v>-2.7346999999999753</c:v>
                </c:pt>
                <c:pt idx="1390">
                  <c:v>-1.9518199999999979</c:v>
                </c:pt>
                <c:pt idx="1391">
                  <c:v>-1.0934399999999869</c:v>
                </c:pt>
                <c:pt idx="1392">
                  <c:v>0</c:v>
                </c:pt>
                <c:pt idx="1393">
                  <c:v>0</c:v>
                </c:pt>
                <c:pt idx="1394">
                  <c:v>-2.0314799999999877</c:v>
                </c:pt>
                <c:pt idx="1395">
                  <c:v>0</c:v>
                </c:pt>
                <c:pt idx="1396">
                  <c:v>0</c:v>
                </c:pt>
                <c:pt idx="1397">
                  <c:v>-1.9777599999999893</c:v>
                </c:pt>
                <c:pt idx="1398">
                  <c:v>-4.0081199999999626</c:v>
                </c:pt>
                <c:pt idx="1399">
                  <c:v>-0.60431999999997288</c:v>
                </c:pt>
                <c:pt idx="1400">
                  <c:v>-2.6536199999999894</c:v>
                </c:pt>
                <c:pt idx="1401">
                  <c:v>-2.3894999999999982</c:v>
                </c:pt>
                <c:pt idx="1402">
                  <c:v>-2.3894999999999982</c:v>
                </c:pt>
                <c:pt idx="1403">
                  <c:v>-4.3800600000000145</c:v>
                </c:pt>
                <c:pt idx="1404">
                  <c:v>-2.9785200000000032</c:v>
                </c:pt>
                <c:pt idx="1405">
                  <c:v>-3.5497199999999793</c:v>
                </c:pt>
                <c:pt idx="1406">
                  <c:v>-3.3079199999999673</c:v>
                </c:pt>
                <c:pt idx="1407">
                  <c:v>-2.514919999999961</c:v>
                </c:pt>
                <c:pt idx="1408">
                  <c:v>-4.5160399999999754</c:v>
                </c:pt>
                <c:pt idx="1409">
                  <c:v>-2.4592399999999657</c:v>
                </c:pt>
                <c:pt idx="1410">
                  <c:v>-1.3092399999999884</c:v>
                </c:pt>
                <c:pt idx="1411">
                  <c:v>-4.8485799999999699</c:v>
                </c:pt>
                <c:pt idx="1412">
                  <c:v>-4.0604599999999778</c:v>
                </c:pt>
                <c:pt idx="1413">
                  <c:v>-3.2681199999999535</c:v>
                </c:pt>
                <c:pt idx="1414">
                  <c:v>-2.2489199999999414</c:v>
                </c:pt>
                <c:pt idx="1415">
                  <c:v>-2.9147599999999443</c:v>
                </c:pt>
                <c:pt idx="1416">
                  <c:v>-4.9257199999999557</c:v>
                </c:pt>
                <c:pt idx="1417">
                  <c:v>-4.1293999999999755</c:v>
                </c:pt>
                <c:pt idx="1418">
                  <c:v>-6.1573399999999765</c:v>
                </c:pt>
                <c:pt idx="1419">
                  <c:v>-8.1682999999999879</c:v>
                </c:pt>
                <c:pt idx="1420">
                  <c:v>-10.242539999999963</c:v>
                </c:pt>
                <c:pt idx="1421">
                  <c:v>-14.711459999999988</c:v>
                </c:pt>
                <c:pt idx="1422">
                  <c:v>-13.934689999999989</c:v>
                </c:pt>
                <c:pt idx="1423">
                  <c:v>-6.8840599999999768</c:v>
                </c:pt>
                <c:pt idx="1424">
                  <c:v>-2.7363599999999906</c:v>
                </c:pt>
                <c:pt idx="1425">
                  <c:v>0</c:v>
                </c:pt>
                <c:pt idx="1426">
                  <c:v>0</c:v>
                </c:pt>
                <c:pt idx="1427">
                  <c:v>0</c:v>
                </c:pt>
                <c:pt idx="1428">
                  <c:v>0</c:v>
                </c:pt>
                <c:pt idx="1429">
                  <c:v>0</c:v>
                </c:pt>
                <c:pt idx="1430">
                  <c:v>0</c:v>
                </c:pt>
                <c:pt idx="1431">
                  <c:v>0</c:v>
                </c:pt>
                <c:pt idx="1432">
                  <c:v>0</c:v>
                </c:pt>
                <c:pt idx="1433">
                  <c:v>0</c:v>
                </c:pt>
                <c:pt idx="1434">
                  <c:v>0</c:v>
                </c:pt>
                <c:pt idx="1435">
                  <c:v>0</c:v>
                </c:pt>
                <c:pt idx="1436">
                  <c:v>-2.0050800000000208</c:v>
                </c:pt>
                <c:pt idx="1437">
                  <c:v>-0.84964999999999691</c:v>
                </c:pt>
                <c:pt idx="1438">
                  <c:v>0</c:v>
                </c:pt>
                <c:pt idx="1439">
                  <c:v>-2.009900000000016</c:v>
                </c:pt>
                <c:pt idx="1440">
                  <c:v>-4.0248200000000338</c:v>
                </c:pt>
                <c:pt idx="1441">
                  <c:v>-5.9803400000000124</c:v>
                </c:pt>
                <c:pt idx="1442">
                  <c:v>-7.9423800000000142</c:v>
                </c:pt>
                <c:pt idx="1443">
                  <c:v>-10.016760000000033</c:v>
                </c:pt>
                <c:pt idx="1444">
                  <c:v>-12.661310000000014</c:v>
                </c:pt>
                <c:pt idx="1445">
                  <c:v>-8.3096899999999891</c:v>
                </c:pt>
                <c:pt idx="1446">
                  <c:v>-10.412149999999997</c:v>
                </c:pt>
                <c:pt idx="1447">
                  <c:v>-10.412149999999997</c:v>
                </c:pt>
                <c:pt idx="1448">
                  <c:v>-12.402150000000006</c:v>
                </c:pt>
                <c:pt idx="1449">
                  <c:v>-10.179910000000007</c:v>
                </c:pt>
                <c:pt idx="1450">
                  <c:v>-9.3939399999999864</c:v>
                </c:pt>
                <c:pt idx="1451">
                  <c:v>-11.440179999999998</c:v>
                </c:pt>
                <c:pt idx="1452">
                  <c:v>-13.040180000000021</c:v>
                </c:pt>
                <c:pt idx="1453">
                  <c:v>-10.618820000000028</c:v>
                </c:pt>
                <c:pt idx="1454">
                  <c:v>-9.2611100000000306</c:v>
                </c:pt>
                <c:pt idx="1455">
                  <c:v>-7.0328200000000152</c:v>
                </c:pt>
                <c:pt idx="1456">
                  <c:v>-4.9716400000000363</c:v>
                </c:pt>
                <c:pt idx="1457">
                  <c:v>-4.1584800000000541</c:v>
                </c:pt>
                <c:pt idx="1458">
                  <c:v>-6.1165400000000432</c:v>
                </c:pt>
                <c:pt idx="1459">
                  <c:v>-8.0822000000000571</c:v>
                </c:pt>
                <c:pt idx="1460">
                  <c:v>-5.9236000000000786</c:v>
                </c:pt>
                <c:pt idx="1461">
                  <c:v>-3.6146800000000781</c:v>
                </c:pt>
                <c:pt idx="1462">
                  <c:v>-0.40748000000007778</c:v>
                </c:pt>
                <c:pt idx="1463">
                  <c:v>0</c:v>
                </c:pt>
                <c:pt idx="1464">
                  <c:v>-1.8600000000000136</c:v>
                </c:pt>
                <c:pt idx="1465">
                  <c:v>-3.8711000000000126</c:v>
                </c:pt>
                <c:pt idx="1466">
                  <c:v>-5.8371799999999894</c:v>
                </c:pt>
                <c:pt idx="1467">
                  <c:v>-7.8646999999999707</c:v>
                </c:pt>
                <c:pt idx="1468">
                  <c:v>-6.9625899999999774</c:v>
                </c:pt>
                <c:pt idx="1469">
                  <c:v>-8.9753299999999854</c:v>
                </c:pt>
                <c:pt idx="1470">
                  <c:v>-8.2069799999999873</c:v>
                </c:pt>
                <c:pt idx="1471">
                  <c:v>-5.8014999999999759</c:v>
                </c:pt>
                <c:pt idx="1472">
                  <c:v>-7.7955399999999599</c:v>
                </c:pt>
                <c:pt idx="1473">
                  <c:v>-8.8047999999999433</c:v>
                </c:pt>
                <c:pt idx="1474">
                  <c:v>-5.3357799999999429</c:v>
                </c:pt>
                <c:pt idx="1475">
                  <c:v>-7.2365799999999467</c:v>
                </c:pt>
                <c:pt idx="1476">
                  <c:v>-9.1469399999999723</c:v>
                </c:pt>
                <c:pt idx="1477">
                  <c:v>-11.151419999999973</c:v>
                </c:pt>
                <c:pt idx="1478">
                  <c:v>-9.8170199999999568</c:v>
                </c:pt>
                <c:pt idx="1479">
                  <c:v>-10.856219999999951</c:v>
                </c:pt>
                <c:pt idx="1480">
                  <c:v>-13.608379999999954</c:v>
                </c:pt>
                <c:pt idx="1481">
                  <c:v>-15.648379999999975</c:v>
                </c:pt>
                <c:pt idx="1482">
                  <c:v>-14.189679999999953</c:v>
                </c:pt>
                <c:pt idx="1483">
                  <c:v>-16.143999999999949</c:v>
                </c:pt>
                <c:pt idx="1484">
                  <c:v>-14.737999999999943</c:v>
                </c:pt>
                <c:pt idx="1485">
                  <c:v>-13.998159999999928</c:v>
                </c:pt>
                <c:pt idx="1486">
                  <c:v>-12.755619999999908</c:v>
                </c:pt>
                <c:pt idx="1487">
                  <c:v>-14.76711999999992</c:v>
                </c:pt>
                <c:pt idx="1488">
                  <c:v>-18.218479999999943</c:v>
                </c:pt>
                <c:pt idx="1489">
                  <c:v>-20.247319999999945</c:v>
                </c:pt>
                <c:pt idx="1490">
                  <c:v>-17.179269999999917</c:v>
                </c:pt>
                <c:pt idx="1491">
                  <c:v>-19.158909999999935</c:v>
                </c:pt>
                <c:pt idx="1492">
                  <c:v>-18.329309999999907</c:v>
                </c:pt>
                <c:pt idx="1493">
                  <c:v>-17.533709999999928</c:v>
                </c:pt>
                <c:pt idx="1494">
                  <c:v>-14.153059999999925</c:v>
                </c:pt>
                <c:pt idx="1495">
                  <c:v>-16.20757999999995</c:v>
                </c:pt>
                <c:pt idx="1496">
                  <c:v>-15.410929999999951</c:v>
                </c:pt>
                <c:pt idx="1497">
                  <c:v>-17.433009999999967</c:v>
                </c:pt>
                <c:pt idx="1498">
                  <c:v>-18.072169999999971</c:v>
                </c:pt>
                <c:pt idx="1499">
                  <c:v>-16.717749999999967</c:v>
                </c:pt>
                <c:pt idx="1500">
                  <c:v>-18.767589999999984</c:v>
                </c:pt>
                <c:pt idx="1501">
                  <c:v>-13.581009999999992</c:v>
                </c:pt>
                <c:pt idx="1502">
                  <c:v>-12.13261</c:v>
                </c:pt>
                <c:pt idx="1503">
                  <c:v>-10.279409999999984</c:v>
                </c:pt>
                <c:pt idx="1504">
                  <c:v>-8.1124899999999798</c:v>
                </c:pt>
                <c:pt idx="1505">
                  <c:v>-10.064649999999972</c:v>
                </c:pt>
                <c:pt idx="1506">
                  <c:v>-12.022869999999955</c:v>
                </c:pt>
                <c:pt idx="1507">
                  <c:v>-9.8187699999999722</c:v>
                </c:pt>
                <c:pt idx="1508">
                  <c:v>-9.0228999999999928</c:v>
                </c:pt>
                <c:pt idx="1509">
                  <c:v>-11.057619999999986</c:v>
                </c:pt>
                <c:pt idx="1510">
                  <c:v>-12.04498000000001</c:v>
                </c:pt>
                <c:pt idx="1511">
                  <c:v>-8.9101400000000126</c:v>
                </c:pt>
                <c:pt idx="1512">
                  <c:v>-4.2061400000000049</c:v>
                </c:pt>
                <c:pt idx="1513">
                  <c:v>-2.8493399999999838</c:v>
                </c:pt>
                <c:pt idx="1514">
                  <c:v>-6.8559399999999755</c:v>
                </c:pt>
                <c:pt idx="1515">
                  <c:v>-3.2564399999999978</c:v>
                </c:pt>
                <c:pt idx="1516">
                  <c:v>-1.6113199999999779</c:v>
                </c:pt>
                <c:pt idx="1517">
                  <c:v>-2.628819999999962</c:v>
                </c:pt>
                <c:pt idx="1518">
                  <c:v>-1.8312899999999672</c:v>
                </c:pt>
                <c:pt idx="1519">
                  <c:v>-3.8397099999999682</c:v>
                </c:pt>
                <c:pt idx="1520">
                  <c:v>-2.4570099999999684</c:v>
                </c:pt>
                <c:pt idx="1521">
                  <c:v>-0.1855099999999652</c:v>
                </c:pt>
                <c:pt idx="1522">
                  <c:v>-2.1675499999999488</c:v>
                </c:pt>
                <c:pt idx="1523">
                  <c:v>-3.0727899999999408</c:v>
                </c:pt>
                <c:pt idx="1524">
                  <c:v>-5.053989999999942</c:v>
                </c:pt>
                <c:pt idx="1525">
                  <c:v>-6.4987299999999664</c:v>
                </c:pt>
                <c:pt idx="1526">
                  <c:v>-2.3083299999999554</c:v>
                </c:pt>
                <c:pt idx="1527">
                  <c:v>-1.529109999999946</c:v>
                </c:pt>
                <c:pt idx="1528">
                  <c:v>-3.5087099999999509</c:v>
                </c:pt>
                <c:pt idx="1529">
                  <c:v>-5.5045499999999379</c:v>
                </c:pt>
                <c:pt idx="1530">
                  <c:v>-7.5418299999999476</c:v>
                </c:pt>
                <c:pt idx="1531">
                  <c:v>-9.6433899999999539</c:v>
                </c:pt>
                <c:pt idx="1532">
                  <c:v>-8.8506099999999606</c:v>
                </c:pt>
                <c:pt idx="1533">
                  <c:v>-5.4412299999999618</c:v>
                </c:pt>
                <c:pt idx="1534">
                  <c:v>-2.6710299999999734</c:v>
                </c:pt>
                <c:pt idx="1535">
                  <c:v>-4.7064699999999675</c:v>
                </c:pt>
                <c:pt idx="1536">
                  <c:v>-2.394299999999987</c:v>
                </c:pt>
                <c:pt idx="1537">
                  <c:v>-4.4035799999999767</c:v>
                </c:pt>
                <c:pt idx="1538">
                  <c:v>-4.5742399999999748</c:v>
                </c:pt>
                <c:pt idx="1539">
                  <c:v>-6.6121599999999603</c:v>
                </c:pt>
                <c:pt idx="1540">
                  <c:v>-8.6065599999999449</c:v>
                </c:pt>
                <c:pt idx="1541">
                  <c:v>-7.8109599999999659</c:v>
                </c:pt>
                <c:pt idx="1542">
                  <c:v>-5.4201099999999656</c:v>
                </c:pt>
                <c:pt idx="1543">
                  <c:v>-4.6319699999999671</c:v>
                </c:pt>
                <c:pt idx="1544">
                  <c:v>-3.1025099999999952</c:v>
                </c:pt>
                <c:pt idx="1545">
                  <c:v>0</c:v>
                </c:pt>
                <c:pt idx="1546">
                  <c:v>0</c:v>
                </c:pt>
                <c:pt idx="1547">
                  <c:v>0</c:v>
                </c:pt>
                <c:pt idx="1548">
                  <c:v>0</c:v>
                </c:pt>
                <c:pt idx="1549">
                  <c:v>0</c:v>
                </c:pt>
                <c:pt idx="1550">
                  <c:v>-1.9456000000000131</c:v>
                </c:pt>
                <c:pt idx="1551">
                  <c:v>-0.24320000000000164</c:v>
                </c:pt>
                <c:pt idx="1552">
                  <c:v>-1.6635200000000054</c:v>
                </c:pt>
                <c:pt idx="1553">
                  <c:v>-11.496199999999988</c:v>
                </c:pt>
                <c:pt idx="1554">
                  <c:v>-9.792759999999987</c:v>
                </c:pt>
                <c:pt idx="1555">
                  <c:v>-11.74624</c:v>
                </c:pt>
                <c:pt idx="1556">
                  <c:v>-13.746219999999994</c:v>
                </c:pt>
                <c:pt idx="1557">
                  <c:v>-16.639020000000016</c:v>
                </c:pt>
                <c:pt idx="1558">
                  <c:v>-15.315179999999998</c:v>
                </c:pt>
                <c:pt idx="1559">
                  <c:v>-13.120889999999974</c:v>
                </c:pt>
                <c:pt idx="1560">
                  <c:v>-11.07204999999999</c:v>
                </c:pt>
                <c:pt idx="1561">
                  <c:v>-13.396889999999985</c:v>
                </c:pt>
                <c:pt idx="1562">
                  <c:v>-10.484749999999963</c:v>
                </c:pt>
                <c:pt idx="1563">
                  <c:v>-9.1858699999999658</c:v>
                </c:pt>
                <c:pt idx="1564">
                  <c:v>-8.3858499999999481</c:v>
                </c:pt>
                <c:pt idx="1565">
                  <c:v>-10.36600999999996</c:v>
                </c:pt>
                <c:pt idx="1566">
                  <c:v>-9.6967099999999391</c:v>
                </c:pt>
                <c:pt idx="1567">
                  <c:v>-6.6845599999999195</c:v>
                </c:pt>
                <c:pt idx="1568">
                  <c:v>-8.6999199999999064</c:v>
                </c:pt>
                <c:pt idx="1569">
                  <c:v>-10.695699999999931</c:v>
                </c:pt>
                <c:pt idx="1570">
                  <c:v>-9.8855399999999349</c:v>
                </c:pt>
                <c:pt idx="1571">
                  <c:v>-7.2830099999999334</c:v>
                </c:pt>
                <c:pt idx="1572">
                  <c:v>-6.1985599999999295</c:v>
                </c:pt>
                <c:pt idx="1573">
                  <c:v>-8.1684799999999314</c:v>
                </c:pt>
                <c:pt idx="1574">
                  <c:v>-6.4770699999999124</c:v>
                </c:pt>
                <c:pt idx="1575">
                  <c:v>-5.6895699999998897</c:v>
                </c:pt>
                <c:pt idx="1576">
                  <c:v>-7.753569999999911</c:v>
                </c:pt>
                <c:pt idx="1577">
                  <c:v>-9.8184899999998834</c:v>
                </c:pt>
                <c:pt idx="1578">
                  <c:v>-11.812729999999874</c:v>
                </c:pt>
                <c:pt idx="1579">
                  <c:v>-10.299189999999896</c:v>
                </c:pt>
                <c:pt idx="1580">
                  <c:v>-12.279809999999884</c:v>
                </c:pt>
                <c:pt idx="1581">
                  <c:v>-11.397149999999897</c:v>
                </c:pt>
                <c:pt idx="1582">
                  <c:v>-7.0775099999999043</c:v>
                </c:pt>
                <c:pt idx="1583">
                  <c:v>-3.6085499999999229</c:v>
                </c:pt>
                <c:pt idx="1584">
                  <c:v>-2.0340499999999224</c:v>
                </c:pt>
                <c:pt idx="1585">
                  <c:v>-1.2222499999999172</c:v>
                </c:pt>
                <c:pt idx="1586">
                  <c:v>0</c:v>
                </c:pt>
                <c:pt idx="1587">
                  <c:v>-0.68099999999998317</c:v>
                </c:pt>
                <c:pt idx="1588">
                  <c:v>-2.7269399999999564</c:v>
                </c:pt>
                <c:pt idx="1589">
                  <c:v>-4.7289399999999659</c:v>
                </c:pt>
                <c:pt idx="1590">
                  <c:v>-6.2490599999999858</c:v>
                </c:pt>
                <c:pt idx="1591">
                  <c:v>-8.1617400000000089</c:v>
                </c:pt>
                <c:pt idx="1592">
                  <c:v>-9.6545399999999972</c:v>
                </c:pt>
                <c:pt idx="1593">
                  <c:v>-11.639819999999986</c:v>
                </c:pt>
                <c:pt idx="1594">
                  <c:v>-13.654560000000004</c:v>
                </c:pt>
              </c:numCache>
            </c:numRef>
          </c:val>
          <c:smooth val="0"/>
          <c:extLst>
            <c:ext xmlns:c16="http://schemas.microsoft.com/office/drawing/2014/chart" uri="{C3380CC4-5D6E-409C-BE32-E72D297353CC}">
              <c16:uniqueId val="{00000000-0C92-40AA-907D-93275BA7C3C8}"/>
            </c:ext>
          </c:extLst>
        </c:ser>
        <c:dLbls>
          <c:showLegendKey val="0"/>
          <c:showVal val="0"/>
          <c:showCatName val="0"/>
          <c:showSerName val="0"/>
          <c:showPercent val="0"/>
          <c:showBubbleSize val="0"/>
        </c:dLbls>
        <c:smooth val="0"/>
        <c:axId val="170898647"/>
        <c:axId val="170891103"/>
      </c:lineChart>
      <c:catAx>
        <c:axId val="170898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1103"/>
        <c:crosses val="autoZero"/>
        <c:auto val="1"/>
        <c:lblAlgn val="ctr"/>
        <c:lblOffset val="100"/>
        <c:noMultiLvlLbl val="0"/>
      </c:catAx>
      <c:valAx>
        <c:axId val="1708911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8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6</xdr:col>
      <xdr:colOff>469899</xdr:colOff>
      <xdr:row>9</xdr:row>
      <xdr:rowOff>134082</xdr:rowOff>
    </xdr:to>
    <xdr:pic>
      <xdr:nvPicPr>
        <xdr:cNvPr id="2" name="Picture 1">
          <a:extLst>
            <a:ext uri="{FF2B5EF4-FFF2-40B4-BE49-F238E27FC236}">
              <a16:creationId xmlns:a16="http://schemas.microsoft.com/office/drawing/2014/main" id="{33C46EB2-5C38-427A-9B55-0812989A94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325" y="0"/>
          <a:ext cx="2670174" cy="184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35718</xdr:colOff>
      <xdr:row>16</xdr:row>
      <xdr:rowOff>202403</xdr:rowOff>
    </xdr:from>
    <xdr:to>
      <xdr:col>23</xdr:col>
      <xdr:colOff>809623</xdr:colOff>
      <xdr:row>45</xdr:row>
      <xdr:rowOff>142874</xdr:rowOff>
    </xdr:to>
    <xdr:graphicFrame macro="">
      <xdr:nvGraphicFramePr>
        <xdr:cNvPr id="2" name="Chart 1">
          <a:extLst>
            <a:ext uri="{FF2B5EF4-FFF2-40B4-BE49-F238E27FC236}">
              <a16:creationId xmlns:a16="http://schemas.microsoft.com/office/drawing/2014/main" id="{ED83D590-39B1-426D-94BF-CDA1EA1F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59532</xdr:colOff>
      <xdr:row>45</xdr:row>
      <xdr:rowOff>178596</xdr:rowOff>
    </xdr:from>
    <xdr:to>
      <xdr:col>23</xdr:col>
      <xdr:colOff>809627</xdr:colOff>
      <xdr:row>60</xdr:row>
      <xdr:rowOff>59533</xdr:rowOff>
    </xdr:to>
    <xdr:graphicFrame macro="">
      <xdr:nvGraphicFramePr>
        <xdr:cNvPr id="3" name="Chart 2">
          <a:extLst>
            <a:ext uri="{FF2B5EF4-FFF2-40B4-BE49-F238E27FC236}">
              <a16:creationId xmlns:a16="http://schemas.microsoft.com/office/drawing/2014/main" id="{5FE30C7B-F84D-43EB-9C04-B2B06DD1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3</xdr:row>
      <xdr:rowOff>11907</xdr:rowOff>
    </xdr:from>
    <xdr:to>
      <xdr:col>6</xdr:col>
      <xdr:colOff>595312</xdr:colOff>
      <xdr:row>20</xdr:row>
      <xdr:rowOff>0</xdr:rowOff>
    </xdr:to>
    <xdr:sp macro="" textlink="">
      <xdr:nvSpPr>
        <xdr:cNvPr id="2" name="TextBox 1">
          <a:extLst>
            <a:ext uri="{FF2B5EF4-FFF2-40B4-BE49-F238E27FC236}">
              <a16:creationId xmlns:a16="http://schemas.microsoft.com/office/drawing/2014/main" id="{053F1CA8-D307-4B0B-9708-4F18D95AF0B3}"/>
            </a:ext>
          </a:extLst>
        </xdr:cNvPr>
        <xdr:cNvSpPr txBox="1"/>
      </xdr:nvSpPr>
      <xdr:spPr>
        <a:xfrm>
          <a:off x="238125" y="592932"/>
          <a:ext cx="5634037" cy="322659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a:t>
          </a:r>
        </a:p>
        <a:p>
          <a:r>
            <a:rPr lang="pt-PT" b="0"/>
            <a:t>1.</a:t>
          </a:r>
          <a:r>
            <a:rPr lang="pt-PT" b="0" baseline="0"/>
            <a:t> </a:t>
          </a:r>
          <a:r>
            <a:rPr lang="pt-PT" b="1"/>
            <a:t>The Purple Cloud</a:t>
          </a:r>
          <a:r>
            <a:rPr lang="pt-PT"/>
            <a:t> prints a </a:t>
          </a:r>
          <a:r>
            <a:rPr lang="pt-PT" b="1"/>
            <a:t>Buy signal</a:t>
          </a:r>
          <a:r>
            <a:rPr lang="pt-PT" b="0"/>
            <a:t>;</a:t>
          </a:r>
        </a:p>
        <a:p>
          <a:r>
            <a:rPr lang="pt-PT" b="0"/>
            <a:t>2.</a:t>
          </a:r>
          <a:r>
            <a:rPr lang="pt-PT" b="0" baseline="0"/>
            <a:t> </a:t>
          </a:r>
          <a:r>
            <a:rPr lang="pt-PT"/>
            <a:t>The </a:t>
          </a:r>
          <a:r>
            <a:rPr lang="pt-PT" b="1"/>
            <a:t>Bollinger Bands Breakout Oscillator</a:t>
          </a:r>
          <a:r>
            <a:rPr lang="pt-PT"/>
            <a:t> confirms the bullish trend, with the </a:t>
          </a:r>
          <a:r>
            <a:rPr lang="pt-PT" b="1"/>
            <a:t>green line above the red line</a:t>
          </a:r>
          <a:r>
            <a:rPr lang="pt-PT" b="0"/>
            <a:t>;</a:t>
          </a:r>
        </a:p>
        <a:p>
          <a:r>
            <a:rPr lang="pt-PT" b="0"/>
            <a:t>3.</a:t>
          </a:r>
          <a:r>
            <a:rPr lang="pt-PT" b="0" baseline="0"/>
            <a:t> </a:t>
          </a:r>
          <a:r>
            <a:rPr lang="pt-PT" b="1"/>
            <a:t>Entry Point (EP):</a:t>
          </a:r>
          <a:r>
            <a:rPr lang="pt-PT"/>
            <a:t> Enter at the </a:t>
          </a:r>
          <a:r>
            <a:rPr lang="pt-PT" b="1"/>
            <a:t>close of the signal candle</a:t>
          </a:r>
          <a:r>
            <a:rPr lang="pt-PT"/>
            <a:t> or at the </a:t>
          </a:r>
          <a:r>
            <a:rPr lang="pt-PT" b="1"/>
            <a:t>open of the next one</a:t>
          </a:r>
          <a:r>
            <a:rPr lang="pt-PT"/>
            <a:t> (as shown in the image).</a:t>
          </a: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1:0.80 and move your Stop Loss to the Entry Point (EP).</a:t>
          </a:r>
        </a:p>
        <a:p>
          <a:r>
            <a:rPr lang="pt-PT" b="1"/>
            <a:t>Take Profit 2 (TP2): </a:t>
          </a:r>
          <a:r>
            <a:rPr lang="pt-PT"/>
            <a:t>For the remaining 50% of the position, use a Trailing Stop Loss. Each time the price moves in favor of the trade (for long positions, when the price rises), adjust the SL to 1.5 times the ATR Pip Value below the close of the candle.</a:t>
          </a:r>
          <a:br>
            <a:rPr lang="pt-PT"/>
          </a:br>
          <a:endParaRPr lang="pt-PT"/>
        </a:p>
        <a:p>
          <a:r>
            <a:rPr lang="pt-PT" b="1"/>
            <a:t>Additional Exit Condition: </a:t>
          </a:r>
          <a:r>
            <a:rPr lang="pt-PT"/>
            <a:t>If at any point the </a:t>
          </a:r>
          <a:r>
            <a:rPr lang="pt-PT" b="1"/>
            <a:t>Parabolic SAR </a:t>
          </a:r>
          <a:r>
            <a:rPr lang="pt-PT"/>
            <a:t>dots change,</a:t>
          </a:r>
          <a:r>
            <a:rPr lang="pt-PT" baseline="0"/>
            <a:t> from below the price to above it</a:t>
          </a:r>
          <a:r>
            <a:rPr lang="pt-PT"/>
            <a:t>, exit the entire trade immediately, regardless of whether you are in profit or loss.</a:t>
          </a:r>
        </a:p>
      </xdr:txBody>
    </xdr:sp>
    <xdr:clientData/>
  </xdr:twoCellAnchor>
  <xdr:twoCellAnchor>
    <xdr:from>
      <xdr:col>0</xdr:col>
      <xdr:colOff>223837</xdr:colOff>
      <xdr:row>21</xdr:row>
      <xdr:rowOff>9526</xdr:rowOff>
    </xdr:from>
    <xdr:to>
      <xdr:col>6</xdr:col>
      <xdr:colOff>581024</xdr:colOff>
      <xdr:row>37</xdr:row>
      <xdr:rowOff>188119</xdr:rowOff>
    </xdr:to>
    <xdr:sp macro="" textlink="">
      <xdr:nvSpPr>
        <xdr:cNvPr id="3" name="TextBox 2">
          <a:extLst>
            <a:ext uri="{FF2B5EF4-FFF2-40B4-BE49-F238E27FC236}">
              <a16:creationId xmlns:a16="http://schemas.microsoft.com/office/drawing/2014/main" id="{103897BA-B22F-4CFC-B661-0D19C7995C95}"/>
            </a:ext>
          </a:extLst>
        </xdr:cNvPr>
        <xdr:cNvSpPr txBox="1"/>
      </xdr:nvSpPr>
      <xdr:spPr>
        <a:xfrm>
          <a:off x="223837" y="4019551"/>
          <a:ext cx="5634037" cy="322659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a:t>
          </a:r>
        </a:p>
        <a:p>
          <a:r>
            <a:rPr lang="pt-PT" sz="1100" b="0">
              <a:solidFill>
                <a:schemeClr val="dk1"/>
              </a:solidFill>
              <a:effectLst/>
              <a:latin typeface="+mn-lt"/>
              <a:ea typeface="+mn-ea"/>
              <a:cs typeface="+mn-cs"/>
            </a:rPr>
            <a:t>1.</a:t>
          </a:r>
          <a:r>
            <a:rPr lang="pt-PT" sz="1100" b="0" baseline="0">
              <a:solidFill>
                <a:schemeClr val="dk1"/>
              </a:solidFill>
              <a:effectLst/>
              <a:latin typeface="+mn-lt"/>
              <a:ea typeface="+mn-ea"/>
              <a:cs typeface="+mn-cs"/>
            </a:rPr>
            <a:t> </a:t>
          </a:r>
          <a:r>
            <a:rPr lang="pt-PT" sz="1100" b="1">
              <a:solidFill>
                <a:schemeClr val="dk1"/>
              </a:solidFill>
              <a:effectLst/>
              <a:latin typeface="+mn-lt"/>
              <a:ea typeface="+mn-ea"/>
              <a:cs typeface="+mn-cs"/>
            </a:rPr>
            <a:t>The Purple Cloud</a:t>
          </a:r>
          <a:r>
            <a:rPr lang="pt-PT" sz="1100">
              <a:solidFill>
                <a:schemeClr val="dk1"/>
              </a:solidFill>
              <a:effectLst/>
              <a:latin typeface="+mn-lt"/>
              <a:ea typeface="+mn-ea"/>
              <a:cs typeface="+mn-cs"/>
            </a:rPr>
            <a:t> prints a </a:t>
          </a:r>
          <a:r>
            <a:rPr lang="pt-PT" sz="1100" b="1">
              <a:solidFill>
                <a:schemeClr val="dk1"/>
              </a:solidFill>
              <a:effectLst/>
              <a:latin typeface="+mn-lt"/>
              <a:ea typeface="+mn-ea"/>
              <a:cs typeface="+mn-cs"/>
            </a:rPr>
            <a:t>Sell signal</a:t>
          </a:r>
          <a:r>
            <a:rPr lang="pt-PT" sz="1100" b="0">
              <a:solidFill>
                <a:schemeClr val="dk1"/>
              </a:solidFill>
              <a:effectLst/>
              <a:latin typeface="+mn-lt"/>
              <a:ea typeface="+mn-ea"/>
              <a:cs typeface="+mn-cs"/>
            </a:rPr>
            <a:t>;</a:t>
          </a:r>
          <a:endParaRPr lang="pt-PT">
            <a:effectLst/>
          </a:endParaRPr>
        </a:p>
        <a:p>
          <a:r>
            <a:rPr lang="pt-PT" sz="1100" b="0">
              <a:solidFill>
                <a:schemeClr val="dk1"/>
              </a:solidFill>
              <a:effectLst/>
              <a:latin typeface="+mn-lt"/>
              <a:ea typeface="+mn-ea"/>
              <a:cs typeface="+mn-cs"/>
            </a:rPr>
            <a:t>2.</a:t>
          </a:r>
          <a:r>
            <a:rPr lang="pt-PT" sz="1100" b="0" baseline="0">
              <a:solidFill>
                <a:schemeClr val="dk1"/>
              </a:solidFill>
              <a:effectLst/>
              <a:latin typeface="+mn-lt"/>
              <a:ea typeface="+mn-ea"/>
              <a:cs typeface="+mn-cs"/>
            </a:rPr>
            <a:t> </a:t>
          </a:r>
          <a:r>
            <a:rPr lang="pt-PT" sz="1100">
              <a:solidFill>
                <a:schemeClr val="dk1"/>
              </a:solidFill>
              <a:effectLst/>
              <a:latin typeface="+mn-lt"/>
              <a:ea typeface="+mn-ea"/>
              <a:cs typeface="+mn-cs"/>
            </a:rPr>
            <a:t>The </a:t>
          </a:r>
          <a:r>
            <a:rPr lang="pt-PT" sz="1100" b="1">
              <a:solidFill>
                <a:schemeClr val="dk1"/>
              </a:solidFill>
              <a:effectLst/>
              <a:latin typeface="+mn-lt"/>
              <a:ea typeface="+mn-ea"/>
              <a:cs typeface="+mn-cs"/>
            </a:rPr>
            <a:t>Bollinger Bands Breakout Oscillator</a:t>
          </a:r>
          <a:r>
            <a:rPr lang="pt-PT" sz="1100">
              <a:solidFill>
                <a:schemeClr val="dk1"/>
              </a:solidFill>
              <a:effectLst/>
              <a:latin typeface="+mn-lt"/>
              <a:ea typeface="+mn-ea"/>
              <a:cs typeface="+mn-cs"/>
            </a:rPr>
            <a:t> confirms the bearish trend, with the </a:t>
          </a:r>
          <a:r>
            <a:rPr lang="pt-PT" sz="1100" b="1">
              <a:solidFill>
                <a:schemeClr val="dk1"/>
              </a:solidFill>
              <a:effectLst/>
              <a:latin typeface="+mn-lt"/>
              <a:ea typeface="+mn-ea"/>
              <a:cs typeface="+mn-cs"/>
            </a:rPr>
            <a:t>green line under the red line</a:t>
          </a:r>
          <a:r>
            <a:rPr lang="pt-PT" sz="1100" b="0">
              <a:solidFill>
                <a:schemeClr val="dk1"/>
              </a:solidFill>
              <a:effectLst/>
              <a:latin typeface="+mn-lt"/>
              <a:ea typeface="+mn-ea"/>
              <a:cs typeface="+mn-cs"/>
            </a:rPr>
            <a:t>;</a:t>
          </a:r>
          <a:endParaRPr lang="pt-PT">
            <a:effectLst/>
          </a:endParaRPr>
        </a:p>
        <a:p>
          <a:r>
            <a:rPr lang="pt-PT" sz="1100" b="0">
              <a:solidFill>
                <a:schemeClr val="dk1"/>
              </a:solidFill>
              <a:effectLst/>
              <a:latin typeface="+mn-lt"/>
              <a:ea typeface="+mn-ea"/>
              <a:cs typeface="+mn-cs"/>
            </a:rPr>
            <a:t>3.</a:t>
          </a:r>
          <a:r>
            <a:rPr lang="pt-PT" sz="1100" b="0" baseline="0">
              <a:solidFill>
                <a:schemeClr val="dk1"/>
              </a:solidFill>
              <a:effectLst/>
              <a:latin typeface="+mn-lt"/>
              <a:ea typeface="+mn-ea"/>
              <a:cs typeface="+mn-cs"/>
            </a:rPr>
            <a:t> </a:t>
          </a:r>
          <a:r>
            <a:rPr lang="pt-PT" sz="1100" b="1">
              <a:solidFill>
                <a:schemeClr val="dk1"/>
              </a:solidFill>
              <a:effectLst/>
              <a:latin typeface="+mn-lt"/>
              <a:ea typeface="+mn-ea"/>
              <a:cs typeface="+mn-cs"/>
            </a:rPr>
            <a:t>Entry Point (EP):</a:t>
          </a:r>
          <a:r>
            <a:rPr lang="pt-PT" sz="1100">
              <a:solidFill>
                <a:schemeClr val="dk1"/>
              </a:solidFill>
              <a:effectLst/>
              <a:latin typeface="+mn-lt"/>
              <a:ea typeface="+mn-ea"/>
              <a:cs typeface="+mn-cs"/>
            </a:rPr>
            <a:t> Enter at the </a:t>
          </a:r>
          <a:r>
            <a:rPr lang="pt-PT" sz="1100" b="1">
              <a:solidFill>
                <a:schemeClr val="dk1"/>
              </a:solidFill>
              <a:effectLst/>
              <a:latin typeface="+mn-lt"/>
              <a:ea typeface="+mn-ea"/>
              <a:cs typeface="+mn-cs"/>
            </a:rPr>
            <a:t>close of the signal candle</a:t>
          </a:r>
          <a:r>
            <a:rPr lang="pt-PT" sz="1100">
              <a:solidFill>
                <a:schemeClr val="dk1"/>
              </a:solidFill>
              <a:effectLst/>
              <a:latin typeface="+mn-lt"/>
              <a:ea typeface="+mn-ea"/>
              <a:cs typeface="+mn-cs"/>
            </a:rPr>
            <a:t> or at the </a:t>
          </a:r>
          <a:r>
            <a:rPr lang="pt-PT" sz="1100" b="1">
              <a:solidFill>
                <a:schemeClr val="dk1"/>
              </a:solidFill>
              <a:effectLst/>
              <a:latin typeface="+mn-lt"/>
              <a:ea typeface="+mn-ea"/>
              <a:cs typeface="+mn-cs"/>
            </a:rPr>
            <a:t>open of the next one</a:t>
          </a:r>
          <a:r>
            <a:rPr lang="pt-PT" sz="1100">
              <a:solidFill>
                <a:schemeClr val="dk1"/>
              </a:solidFill>
              <a:effectLst/>
              <a:latin typeface="+mn-lt"/>
              <a:ea typeface="+mn-ea"/>
              <a:cs typeface="+mn-cs"/>
            </a:rPr>
            <a:t> (as shown in the image).</a:t>
          </a:r>
          <a:endParaRPr lang="pt-PT">
            <a:effectLst/>
          </a:endParaRP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1:0.80 and move your Stop Loss to the Entry Point (EP).</a:t>
          </a:r>
        </a:p>
        <a:p>
          <a:r>
            <a:rPr lang="pt-PT" b="1"/>
            <a:t>Take Profit 2 (TP2): </a:t>
          </a:r>
          <a:r>
            <a:rPr lang="pt-PT"/>
            <a:t>For the remaining 50% of the position, use a Trailing Stop Loss. Each time the price moves in favor of the trade (for short positions, when the price falls), adjust the SL to 1.5 times the ATR Pip Value above the close of the candle.</a:t>
          </a:r>
          <a:br>
            <a:rPr lang="pt-PT"/>
          </a:br>
          <a:endParaRPr lang="pt-PT"/>
        </a:p>
        <a:p>
          <a:r>
            <a:rPr lang="pt-PT" sz="1100" b="1">
              <a:solidFill>
                <a:schemeClr val="dk1"/>
              </a:solidFill>
              <a:effectLst/>
              <a:latin typeface="+mn-lt"/>
              <a:ea typeface="+mn-ea"/>
              <a:cs typeface="+mn-cs"/>
            </a:rPr>
            <a:t>Additional Exit Condition: </a:t>
          </a:r>
          <a:r>
            <a:rPr lang="pt-PT" sz="1100">
              <a:solidFill>
                <a:schemeClr val="dk1"/>
              </a:solidFill>
              <a:effectLst/>
              <a:latin typeface="+mn-lt"/>
              <a:ea typeface="+mn-ea"/>
              <a:cs typeface="+mn-cs"/>
            </a:rPr>
            <a:t>If at any point the </a:t>
          </a:r>
          <a:r>
            <a:rPr lang="pt-PT" sz="1100" b="1">
              <a:solidFill>
                <a:schemeClr val="dk1"/>
              </a:solidFill>
              <a:effectLst/>
              <a:latin typeface="+mn-lt"/>
              <a:ea typeface="+mn-ea"/>
              <a:cs typeface="+mn-cs"/>
            </a:rPr>
            <a:t>Parabolic SAR </a:t>
          </a:r>
          <a:r>
            <a:rPr lang="pt-PT" sz="1100">
              <a:solidFill>
                <a:schemeClr val="dk1"/>
              </a:solidFill>
              <a:effectLst/>
              <a:latin typeface="+mn-lt"/>
              <a:ea typeface="+mn-ea"/>
              <a:cs typeface="+mn-cs"/>
            </a:rPr>
            <a:t>dots change,</a:t>
          </a:r>
          <a:r>
            <a:rPr lang="pt-PT" sz="1100" baseline="0">
              <a:solidFill>
                <a:schemeClr val="dk1"/>
              </a:solidFill>
              <a:effectLst/>
              <a:latin typeface="+mn-lt"/>
              <a:ea typeface="+mn-ea"/>
              <a:cs typeface="+mn-cs"/>
            </a:rPr>
            <a:t> from above the price to below it</a:t>
          </a:r>
          <a:r>
            <a:rPr lang="pt-PT" sz="1100">
              <a:solidFill>
                <a:schemeClr val="dk1"/>
              </a:solidFill>
              <a:effectLst/>
              <a:latin typeface="+mn-lt"/>
              <a:ea typeface="+mn-ea"/>
              <a:cs typeface="+mn-cs"/>
            </a:rPr>
            <a:t>, exit the entire trade immediately, regardless of whether you are in profit or loss.</a:t>
          </a:r>
          <a:endParaRPr lang="pt-PT">
            <a:effectLst/>
          </a:endParaRPr>
        </a:p>
      </xdr:txBody>
    </xdr:sp>
    <xdr:clientData/>
  </xdr:twoCellAnchor>
  <xdr:twoCellAnchor>
    <xdr:from>
      <xdr:col>3</xdr:col>
      <xdr:colOff>184547</xdr:colOff>
      <xdr:row>39</xdr:row>
      <xdr:rowOff>17860</xdr:rowOff>
    </xdr:from>
    <xdr:to>
      <xdr:col>6</xdr:col>
      <xdr:colOff>369093</xdr:colOff>
      <xdr:row>48</xdr:row>
      <xdr:rowOff>83344</xdr:rowOff>
    </xdr:to>
    <xdr:sp macro="" textlink="">
      <xdr:nvSpPr>
        <xdr:cNvPr id="4" name="Arrow: Bent-Up 3">
          <a:extLst>
            <a:ext uri="{FF2B5EF4-FFF2-40B4-BE49-F238E27FC236}">
              <a16:creationId xmlns:a16="http://schemas.microsoft.com/office/drawing/2014/main" id="{F9CFD3AF-81A0-45C4-A4DD-BEBF8592D6F4}"/>
            </a:ext>
          </a:extLst>
        </xdr:cNvPr>
        <xdr:cNvSpPr/>
      </xdr:nvSpPr>
      <xdr:spPr>
        <a:xfrm rot="5400000">
          <a:off x="3434953" y="7025879"/>
          <a:ext cx="1779984" cy="2641996"/>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47624</xdr:colOff>
      <xdr:row>39</xdr:row>
      <xdr:rowOff>23813</xdr:rowOff>
    </xdr:from>
    <xdr:to>
      <xdr:col>24</xdr:col>
      <xdr:colOff>797717</xdr:colOff>
      <xdr:row>55</xdr:row>
      <xdr:rowOff>71439</xdr:rowOff>
    </xdr:to>
    <xdr:sp macro="" textlink="">
      <xdr:nvSpPr>
        <xdr:cNvPr id="5" name="TextBox 4">
          <a:extLst>
            <a:ext uri="{FF2B5EF4-FFF2-40B4-BE49-F238E27FC236}">
              <a16:creationId xmlns:a16="http://schemas.microsoft.com/office/drawing/2014/main" id="{34B3AE2B-1439-443F-897B-B42E6858C7D3}"/>
            </a:ext>
          </a:extLst>
        </xdr:cNvPr>
        <xdr:cNvSpPr txBox="1"/>
      </xdr:nvSpPr>
      <xdr:spPr>
        <a:xfrm>
          <a:off x="6143624" y="7462838"/>
          <a:ext cx="14675643" cy="3095626"/>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PT" sz="1400"/>
            <a:t>You can apply these rules and indicators manually within your TradingView account, but to have access to all the indicators used in this system directly on your charts, you’ll need a paid TradingView subscription. However, if you’re looking for a more convenient and automated solution, you can use our </a:t>
          </a:r>
          <a:r>
            <a:rPr lang="pt-PT" sz="1400" b="1"/>
            <a:t>Trading Bot</a:t>
          </a:r>
          <a:r>
            <a:rPr lang="pt-PT" sz="1400"/>
            <a:t> with this exact strategy, which is included in the </a:t>
          </a:r>
          <a:r>
            <a:rPr lang="pt-PT" sz="1400" b="1"/>
            <a:t>ATP Portfolio subscription plan</a:t>
          </a:r>
          <a:r>
            <a:rPr lang="pt-PT" sz="1400"/>
            <a:t>.</a:t>
          </a:r>
        </a:p>
        <a:p>
          <a:pPr algn="l"/>
          <a:endParaRPr lang="pt-PT" sz="1400"/>
        </a:p>
        <a:p>
          <a:pPr algn="l"/>
          <a:r>
            <a:rPr lang="pt-PT" sz="1400"/>
            <a:t>By subscribing, you’ll not only gain access to this powerful Stocks strategy but also two additional strategies tailored for </a:t>
          </a:r>
          <a:r>
            <a:rPr lang="pt-PT" sz="1400" b="1"/>
            <a:t>Forex</a:t>
          </a:r>
          <a:r>
            <a:rPr lang="pt-PT" sz="1400"/>
            <a:t> and </a:t>
          </a:r>
          <a:r>
            <a:rPr lang="pt-PT" sz="1400" b="1"/>
            <a:t>Crypto</a:t>
          </a:r>
          <a:r>
            <a:rPr lang="pt-PT" sz="1400"/>
            <a:t> (more information is available on our website). The best part? With our Trading Bot, you’ll only need a </a:t>
          </a:r>
          <a:r>
            <a:rPr lang="pt-PT" sz="1400" b="1"/>
            <a:t>Free TradingView account </a:t>
          </a:r>
          <a:r>
            <a:rPr lang="pt-PT" sz="1400"/>
            <a:t>to leverage the full potential of this system.</a:t>
          </a:r>
        </a:p>
        <a:p>
          <a:pPr algn="l"/>
          <a:endParaRPr lang="pt-PT" sz="1400"/>
        </a:p>
        <a:p>
          <a:pPr algn="l"/>
          <a:r>
            <a:rPr lang="pt-PT" sz="1400"/>
            <a:t>Our bot allows you to:</a:t>
          </a:r>
        </a:p>
        <a:p>
          <a:pPr algn="l"/>
          <a:r>
            <a:rPr lang="pt-PT" sz="1400"/>
            <a:t>-</a:t>
          </a:r>
          <a:r>
            <a:rPr lang="pt-PT" sz="1400" baseline="0"/>
            <a:t>&gt; </a:t>
          </a:r>
          <a:r>
            <a:rPr lang="pt-PT" sz="1400"/>
            <a:t>Automatically backtest the strategy on any asset you choose, saving you time and ensuring accuracy.</a:t>
          </a:r>
        </a:p>
        <a:p>
          <a:pPr algn="l"/>
          <a:r>
            <a:rPr lang="pt-PT" sz="1400"/>
            <a:t>-&gt; Customize the strategy easily through the bot’s intuitive settings menu.</a:t>
          </a:r>
        </a:p>
        <a:p>
          <a:pPr algn="l"/>
          <a:r>
            <a:rPr lang="pt-PT" sz="1400"/>
            <a:t>-&gt; Automate your trading using alerts or by integrating with automation apps like </a:t>
          </a:r>
          <a:r>
            <a:rPr lang="pt-PT" sz="1400" b="1"/>
            <a:t>PineConnector</a:t>
          </a:r>
          <a:r>
            <a:rPr lang="pt-PT" sz="1400"/>
            <a:t>, taking your trading efficiency to the next level.</a:t>
          </a:r>
        </a:p>
        <a:p>
          <a:pPr algn="l"/>
          <a:endParaRPr lang="pt-PT" sz="1400"/>
        </a:p>
        <a:p>
          <a:pPr algn="l"/>
          <a:r>
            <a:rPr lang="pt-PT" sz="1400"/>
            <a:t>With all these features at your fingertips, you’ll have the flexibility to refine and automate your trading process without the limitations of manual backtesting. </a:t>
          </a:r>
        </a:p>
        <a:p>
          <a:pPr algn="l"/>
          <a:r>
            <a:rPr lang="pt-PT" sz="1400" b="1"/>
            <a:t>Join ATP Portfolio today and elevate your trading game!</a:t>
          </a:r>
          <a:endParaRPr lang="pt-PT" sz="1400"/>
        </a:p>
        <a:p>
          <a:pPr algn="ctr"/>
          <a:endParaRPr lang="pt-PT"/>
        </a:p>
      </xdr:txBody>
    </xdr:sp>
    <xdr:clientData/>
  </xdr:twoCellAnchor>
  <xdr:twoCellAnchor editAs="oneCell">
    <xdr:from>
      <xdr:col>7</xdr:col>
      <xdr:colOff>23811</xdr:colOff>
      <xdr:row>3</xdr:row>
      <xdr:rowOff>11907</xdr:rowOff>
    </xdr:from>
    <xdr:to>
      <xdr:col>24</xdr:col>
      <xdr:colOff>809624</xdr:colOff>
      <xdr:row>38</xdr:row>
      <xdr:rowOff>23781</xdr:rowOff>
    </xdr:to>
    <xdr:pic>
      <xdr:nvPicPr>
        <xdr:cNvPr id="8" name="Picture 7">
          <a:extLst>
            <a:ext uri="{FF2B5EF4-FFF2-40B4-BE49-F238E27FC236}">
              <a16:creationId xmlns:a16="http://schemas.microsoft.com/office/drawing/2014/main" id="{AB4C13D5-993E-A45B-972A-D7A8EA255C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31717" y="595313"/>
          <a:ext cx="14751845" cy="667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ekamWONxgiI?si=RRqEC6kjUPmo08N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B83C-7821-499A-8F00-664ED134781B}">
  <dimension ref="A1:DS661"/>
  <sheetViews>
    <sheetView zoomScaleNormal="100" workbookViewId="0"/>
  </sheetViews>
  <sheetFormatPr defaultColWidth="9.140625" defaultRowHeight="15" x14ac:dyDescent="0.25"/>
  <cols>
    <col min="1" max="16384" width="9.140625" style="12"/>
  </cols>
  <sheetData>
    <row r="1" spans="1:113"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row>
    <row r="2" spans="1:113"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row>
    <row r="3" spans="1:113"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row>
    <row r="4" spans="1:113"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row>
    <row r="5" spans="1:113"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row>
    <row r="6" spans="1:113"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row>
    <row r="7" spans="1:113" x14ac:dyDescent="0.2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row>
    <row r="8" spans="1:113" x14ac:dyDescent="0.25">
      <c r="A8" s="11"/>
      <c r="B8" s="11"/>
      <c r="C8" s="11"/>
      <c r="D8" s="11"/>
      <c r="E8" s="11"/>
      <c r="F8" s="11"/>
      <c r="G8" s="11"/>
      <c r="H8" s="11"/>
      <c r="I8" s="11"/>
      <c r="J8" s="11"/>
      <c r="K8" s="11"/>
      <c r="L8" s="11"/>
      <c r="M8" s="11"/>
      <c r="N8" s="11"/>
      <c r="O8" s="11"/>
      <c r="P8" s="11"/>
      <c r="Q8" s="11"/>
      <c r="R8" s="11"/>
      <c r="S8" s="11"/>
      <c r="T8" s="13" t="s">
        <v>0</v>
      </c>
      <c r="U8" s="13"/>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row>
    <row r="9" spans="1:113" x14ac:dyDescent="0.2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row>
    <row r="10" spans="1:113"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row>
    <row r="11" spans="1:113" x14ac:dyDescent="0.25">
      <c r="A11" s="14"/>
      <c r="B11" s="14" t="s">
        <v>1</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row>
    <row r="12" spans="1:113" x14ac:dyDescent="0.25">
      <c r="A12" s="14"/>
      <c r="B12" s="14" t="s">
        <v>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row>
    <row r="13" spans="1:113" x14ac:dyDescent="0.25">
      <c r="A13" s="14"/>
      <c r="B13" s="14" t="s">
        <v>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row>
    <row r="14" spans="1:113" x14ac:dyDescent="0.25">
      <c r="A14" s="14"/>
      <c r="B14" s="14" t="s">
        <v>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row>
    <row r="15" spans="1:113" x14ac:dyDescent="0.25">
      <c r="A15" s="14"/>
      <c r="B15" s="14" t="s">
        <v>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row>
    <row r="16" spans="1:113" x14ac:dyDescent="0.25">
      <c r="A16" s="14"/>
      <c r="B16" s="14" t="s">
        <v>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row>
    <row r="17" spans="1:123"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row>
    <row r="18" spans="1:123"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row>
    <row r="19" spans="1:123" x14ac:dyDescent="0.25">
      <c r="A19" s="15"/>
      <c r="B19" s="16" t="s">
        <v>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row>
    <row r="20" spans="1:123"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row>
    <row r="21" spans="1:123" x14ac:dyDescent="0.25">
      <c r="A21" s="15"/>
      <c r="B21" s="16" t="s">
        <v>8</v>
      </c>
      <c r="C21" s="15"/>
      <c r="D21" s="15"/>
      <c r="E21" s="15" t="s">
        <v>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row>
    <row r="22" spans="1:123" x14ac:dyDescent="0.25">
      <c r="A22" s="15"/>
      <c r="B22" s="16" t="s">
        <v>10</v>
      </c>
      <c r="C22" s="15"/>
      <c r="D22" s="15"/>
      <c r="E22" s="15" t="s">
        <v>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row>
    <row r="23" spans="1:123" x14ac:dyDescent="0.25">
      <c r="A23" s="15"/>
      <c r="B23" s="16" t="s">
        <v>12</v>
      </c>
      <c r="C23" s="15"/>
      <c r="D23" s="15"/>
      <c r="E23" s="15" t="s">
        <v>13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row>
    <row r="24" spans="1:123" x14ac:dyDescent="0.25">
      <c r="A24" s="15"/>
      <c r="B24" s="16" t="s">
        <v>14</v>
      </c>
      <c r="C24" s="15"/>
      <c r="D24" s="15"/>
      <c r="E24" s="15" t="s">
        <v>15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row>
    <row r="25" spans="1:123" x14ac:dyDescent="0.25">
      <c r="A25" s="15"/>
      <c r="B25" s="16" t="s">
        <v>16</v>
      </c>
      <c r="C25" s="15"/>
      <c r="D25" s="15"/>
      <c r="E25" s="15" t="s">
        <v>17</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row>
    <row r="26" spans="1:123" x14ac:dyDescent="0.25">
      <c r="A26" s="15"/>
      <c r="B26" s="16" t="s">
        <v>18</v>
      </c>
      <c r="C26" s="15"/>
      <c r="D26" s="15"/>
      <c r="E26" s="15" t="s">
        <v>19</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row>
    <row r="27" spans="1:123" x14ac:dyDescent="0.25">
      <c r="A27" s="15"/>
      <c r="B27" s="15"/>
      <c r="C27" s="15"/>
      <c r="D27" s="15"/>
      <c r="E27" s="15" t="s">
        <v>20</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row>
    <row r="28" spans="1:123" x14ac:dyDescent="0.25">
      <c r="A28" s="15"/>
      <c r="B28" s="15"/>
      <c r="C28" s="15"/>
      <c r="D28" s="15"/>
      <c r="E28" s="15" t="s">
        <v>21</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row>
    <row r="29" spans="1:123" x14ac:dyDescent="0.25">
      <c r="A29" s="15"/>
      <c r="B29" s="15"/>
      <c r="C29" s="15"/>
      <c r="D29" s="15"/>
      <c r="E29" s="15" t="s">
        <v>22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row>
    <row r="30" spans="1:123" x14ac:dyDescent="0.25">
      <c r="A30" s="15"/>
      <c r="B30" s="16" t="s">
        <v>23</v>
      </c>
      <c r="C30" s="15"/>
      <c r="D30" s="15"/>
      <c r="E30" s="15" t="s">
        <v>24</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row>
    <row r="31" spans="1:123" x14ac:dyDescent="0.25">
      <c r="A31" s="15"/>
      <c r="B31" s="16" t="s">
        <v>25</v>
      </c>
      <c r="C31" s="15"/>
      <c r="D31" s="15"/>
      <c r="E31" s="15" t="s">
        <v>26</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row>
    <row r="32" spans="1:123" x14ac:dyDescent="0.25">
      <c r="A32" s="15"/>
      <c r="B32" s="16" t="s">
        <v>27</v>
      </c>
      <c r="C32" s="15"/>
      <c r="D32" s="15"/>
      <c r="E32" s="15" t="s">
        <v>28</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row>
    <row r="33" spans="1:123" x14ac:dyDescent="0.25">
      <c r="A33" s="15"/>
      <c r="B33" s="16" t="s">
        <v>29</v>
      </c>
      <c r="C33" s="15"/>
      <c r="D33" s="15"/>
      <c r="E33" s="15" t="s">
        <v>30</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row>
    <row r="34" spans="1:123" x14ac:dyDescent="0.25">
      <c r="A34" s="15"/>
      <c r="B34" s="16" t="s">
        <v>31</v>
      </c>
      <c r="C34" s="15"/>
      <c r="D34" s="15"/>
      <c r="E34" s="15" t="s">
        <v>32</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row>
    <row r="35" spans="1:123" x14ac:dyDescent="0.25">
      <c r="A35" s="15"/>
      <c r="B35" s="16" t="s">
        <v>33</v>
      </c>
      <c r="C35" s="15"/>
      <c r="D35" s="15"/>
      <c r="E35" s="15" t="s">
        <v>34</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row>
    <row r="36" spans="1:123" x14ac:dyDescent="0.25">
      <c r="A36" s="15"/>
      <c r="B36" s="16" t="s">
        <v>35</v>
      </c>
      <c r="C36" s="15"/>
      <c r="D36" s="15"/>
      <c r="E36" s="15" t="s">
        <v>36</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row>
    <row r="37" spans="1:123" x14ac:dyDescent="0.25">
      <c r="A37" s="15"/>
      <c r="B37" s="16" t="s">
        <v>37</v>
      </c>
      <c r="C37" s="15"/>
      <c r="D37" s="15"/>
      <c r="E37" s="15" t="s">
        <v>38</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row>
    <row r="38" spans="1:123" x14ac:dyDescent="0.25">
      <c r="A38" s="15"/>
      <c r="B38" s="16" t="s">
        <v>39</v>
      </c>
      <c r="C38" s="15"/>
      <c r="D38" s="15"/>
      <c r="E38" s="15" t="s">
        <v>40</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row>
    <row r="39" spans="1:123" x14ac:dyDescent="0.25">
      <c r="A39" s="15"/>
      <c r="B39" s="16" t="s">
        <v>41</v>
      </c>
      <c r="C39" s="15"/>
      <c r="D39" s="15"/>
      <c r="E39" s="15" t="s">
        <v>42</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row>
    <row r="40" spans="1:123" x14ac:dyDescent="0.25">
      <c r="A40" s="15"/>
      <c r="B40" s="16" t="s">
        <v>43</v>
      </c>
      <c r="C40" s="15"/>
      <c r="D40" s="15"/>
      <c r="E40" s="15" t="s">
        <v>44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row>
    <row r="41" spans="1:123" x14ac:dyDescent="0.25">
      <c r="A41" s="15"/>
      <c r="B41" s="16" t="s">
        <v>45</v>
      </c>
      <c r="C41" s="15"/>
      <c r="D41" s="15"/>
      <c r="E41" s="15" t="s">
        <v>46</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row>
    <row r="42" spans="1:123" x14ac:dyDescent="0.25">
      <c r="A42" s="15"/>
      <c r="B42" s="16" t="s">
        <v>47</v>
      </c>
      <c r="C42" s="15"/>
      <c r="D42" s="15"/>
      <c r="E42" s="15" t="s">
        <v>48</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row>
    <row r="43" spans="1:123" x14ac:dyDescent="0.25">
      <c r="A43" s="15"/>
      <c r="B43" s="16" t="s">
        <v>49</v>
      </c>
      <c r="C43" s="15"/>
      <c r="D43" s="15"/>
      <c r="E43" s="15" t="s">
        <v>50</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row>
    <row r="44" spans="1:123" x14ac:dyDescent="0.25">
      <c r="A44" s="15"/>
      <c r="B44" s="16" t="s">
        <v>51</v>
      </c>
      <c r="C44" s="15"/>
      <c r="D44" s="15"/>
      <c r="E44" s="15" t="s">
        <v>52</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row>
    <row r="45" spans="1:123" x14ac:dyDescent="0.25">
      <c r="A45" s="15"/>
      <c r="B45" s="15"/>
      <c r="C45" s="15"/>
      <c r="D45" s="15"/>
      <c r="E45" s="15" t="s">
        <v>53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row>
    <row r="46" spans="1:123" x14ac:dyDescent="0.25">
      <c r="A46" s="15"/>
      <c r="B46" s="15"/>
      <c r="C46" s="15"/>
      <c r="D46" s="15"/>
      <c r="E46" s="15" t="s">
        <v>54</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row>
    <row r="47" spans="1:123" x14ac:dyDescent="0.25">
      <c r="A47" s="15"/>
      <c r="B47" s="15"/>
      <c r="C47" s="15"/>
      <c r="D47" s="15"/>
      <c r="E47" s="15" t="s">
        <v>55</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row>
    <row r="48" spans="1:123" x14ac:dyDescent="0.25">
      <c r="A48" s="15"/>
      <c r="B48" s="16" t="s">
        <v>56</v>
      </c>
      <c r="C48" s="15"/>
      <c r="D48" s="15"/>
      <c r="E48" s="15" t="s">
        <v>57</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row>
    <row r="49" spans="1:12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row>
    <row r="50" spans="1:12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row>
    <row r="51" spans="1:12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row>
    <row r="52" spans="1:12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row>
    <row r="53" spans="1:12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row>
    <row r="54" spans="1:12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row>
    <row r="55" spans="1:12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row>
    <row r="56" spans="1:12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row>
    <row r="57" spans="1:12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row>
    <row r="58" spans="1:12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row>
    <row r="59" spans="1:12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row>
    <row r="60" spans="1:12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row>
    <row r="61" spans="1:12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row>
    <row r="62" spans="1:12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row>
    <row r="63" spans="1:12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row>
    <row r="64" spans="1:12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row>
    <row r="65" spans="1:12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row>
    <row r="66" spans="1:12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row>
    <row r="67" spans="1:12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row>
    <row r="68" spans="1:123"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row>
    <row r="69" spans="1:123"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row>
    <row r="70" spans="1:123"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row>
    <row r="71" spans="1:123"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row>
    <row r="72" spans="1:123"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row>
    <row r="73" spans="1:123"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row>
    <row r="74" spans="1:123"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row>
    <row r="75" spans="1:123"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row>
    <row r="76" spans="1:123"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row>
    <row r="77" spans="1:123"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row>
    <row r="78" spans="1:123"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row>
    <row r="79" spans="1:123"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row>
    <row r="80" spans="1:123"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row>
    <row r="81" spans="1:123"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row>
    <row r="82" spans="1:123"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row>
    <row r="83" spans="1:123"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row>
    <row r="84" spans="1:123"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row>
    <row r="85" spans="1:123"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row>
    <row r="86" spans="1:123"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row>
    <row r="87" spans="1:123"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row>
    <row r="88" spans="1:123"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row>
    <row r="89" spans="1:123"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row>
    <row r="90" spans="1:123"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row>
    <row r="91" spans="1:123"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row>
    <row r="92" spans="1:123"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row>
    <row r="93" spans="1:123"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row>
    <row r="94" spans="1:123"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row>
    <row r="95" spans="1:123"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row>
    <row r="96" spans="1:123"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row>
    <row r="97" spans="1:123"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row>
    <row r="98" spans="1:123"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row>
    <row r="99" spans="1:123"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row>
    <row r="100" spans="1:123"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row>
    <row r="101" spans="1:123"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row>
    <row r="102" spans="1:123"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row>
    <row r="103" spans="1:123"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row>
    <row r="104" spans="1:123"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row>
    <row r="105" spans="1:123"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row>
    <row r="106" spans="1:123"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row>
    <row r="107" spans="1:123"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row>
    <row r="108" spans="1:123"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row>
    <row r="109" spans="1:123"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row>
    <row r="110" spans="1:123"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row>
    <row r="111" spans="1:123"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row>
    <row r="112" spans="1:123"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row>
    <row r="113" spans="1:123"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row>
    <row r="114" spans="1:123"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row>
    <row r="115" spans="1:123"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row>
    <row r="116" spans="1:123"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row>
    <row r="117" spans="1:123"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row>
    <row r="118" spans="1:123"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row>
    <row r="119" spans="1:123"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row>
    <row r="120" spans="1:123"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row>
    <row r="121" spans="1:123"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row>
    <row r="122" spans="1:123"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row>
    <row r="123" spans="1:123"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row>
    <row r="124" spans="1:123"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row>
    <row r="125" spans="1:123"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row>
    <row r="126" spans="1:123"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row>
    <row r="127" spans="1:123"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row>
    <row r="128" spans="1:123"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row>
    <row r="129" spans="1:123"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row>
    <row r="130" spans="1:123"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row>
    <row r="131" spans="1:123"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row>
    <row r="132" spans="1:123"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row>
    <row r="133" spans="1:123"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row>
    <row r="134" spans="1:123"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row>
    <row r="135" spans="1:123"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row>
    <row r="136" spans="1:123"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row>
    <row r="137" spans="1:123"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row>
    <row r="138" spans="1:123"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row>
    <row r="139" spans="1:123"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row>
    <row r="140" spans="1:123"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row>
    <row r="141" spans="1:123"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row>
    <row r="142" spans="1:123"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row>
    <row r="143" spans="1:123"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row>
    <row r="144" spans="1:123"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row>
    <row r="145" spans="1:123"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row>
    <row r="146" spans="1:123"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row>
    <row r="147" spans="1:123"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row>
    <row r="148" spans="1:123"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row>
    <row r="149" spans="1:123"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row>
    <row r="150" spans="1:123"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row>
    <row r="151" spans="1:123"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row>
    <row r="152" spans="1:123"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row>
    <row r="153" spans="1:123"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row>
    <row r="154" spans="1:123"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row>
    <row r="155" spans="1:123"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row>
    <row r="156" spans="1:123"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row>
    <row r="157" spans="1:123"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row>
    <row r="158" spans="1:123"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row>
    <row r="159" spans="1:123"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row>
    <row r="160" spans="1:123"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row>
    <row r="161" spans="1:123"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row>
    <row r="162" spans="1:123"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row>
    <row r="163" spans="1:123"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row>
    <row r="164" spans="1:123"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row>
    <row r="165" spans="1:123"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row>
    <row r="166" spans="1:123"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row>
    <row r="167" spans="1:123"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row>
    <row r="168" spans="1:123"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row>
    <row r="169" spans="1:123"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row>
    <row r="170" spans="1:123"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row>
    <row r="171" spans="1:123"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row>
    <row r="172" spans="1:123"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row>
    <row r="173" spans="1:123"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row>
    <row r="174" spans="1:123"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row>
    <row r="175" spans="1:123"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row>
    <row r="176" spans="1:123"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row>
    <row r="177" spans="1:123"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row>
    <row r="178" spans="1:123"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row>
    <row r="179" spans="1:123"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row>
    <row r="180" spans="1:123"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row>
    <row r="181" spans="1:123"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row>
    <row r="182" spans="1:123"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row>
    <row r="183" spans="1:123"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row>
    <row r="184" spans="1:123"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row>
    <row r="185" spans="1:123"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row>
    <row r="186" spans="1:123"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row>
    <row r="187" spans="1:123"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row>
    <row r="188" spans="1:123"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row>
    <row r="189" spans="1:123"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row>
    <row r="190" spans="1:123"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row>
    <row r="191" spans="1:123"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row>
    <row r="192" spans="1:123"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row>
    <row r="193" spans="1:123"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row>
    <row r="194" spans="1:123"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row>
    <row r="195" spans="1:123"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row>
    <row r="196" spans="1:123"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row>
    <row r="197" spans="1:123"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row>
    <row r="198" spans="1:123"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row>
    <row r="199" spans="1:123"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row>
    <row r="200" spans="1:123"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row>
    <row r="201" spans="1:123"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row>
    <row r="202" spans="1:123"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row>
    <row r="203" spans="1:123"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row>
    <row r="204" spans="1:123"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row>
    <row r="205" spans="1:123"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row>
    <row r="206" spans="1:123"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row>
    <row r="207" spans="1:123"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row>
    <row r="208" spans="1:123"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row>
    <row r="209" spans="1:123"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row>
    <row r="210" spans="1:123"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row>
    <row r="211" spans="1:123"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row>
    <row r="212" spans="1:123"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row>
    <row r="213" spans="1:123"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row>
    <row r="214" spans="1:123"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row>
    <row r="215" spans="1:123"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row>
    <row r="216" spans="1:123"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row>
    <row r="217" spans="1:123"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row>
    <row r="218" spans="1:123"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row>
    <row r="219" spans="1:123"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row>
    <row r="220" spans="1:123"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row>
    <row r="221" spans="1:123"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row>
    <row r="222" spans="1:123"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row>
    <row r="223" spans="1:123"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row>
    <row r="224" spans="1:123"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row>
    <row r="225" spans="1:123"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row>
    <row r="226" spans="1:123"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row>
    <row r="227" spans="1:123"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row>
    <row r="228" spans="1:123"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row>
    <row r="229" spans="1:123"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row>
    <row r="230" spans="1:123"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row>
    <row r="231" spans="1:123"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row>
    <row r="232" spans="1:123"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row>
    <row r="233" spans="1:123"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row>
    <row r="234" spans="1:123"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row>
    <row r="235" spans="1:123"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row>
    <row r="236" spans="1:123"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row>
    <row r="237" spans="1:123"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row>
    <row r="238" spans="1:123"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row>
    <row r="239" spans="1:123"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row>
    <row r="240" spans="1:123"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row>
    <row r="241" spans="1:123"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row>
    <row r="242" spans="1:123"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row>
    <row r="243" spans="1:123"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row>
    <row r="244" spans="1:123"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row>
    <row r="245" spans="1:123"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row>
    <row r="246" spans="1:123"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row>
    <row r="247" spans="1:123"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row>
    <row r="248" spans="1:123"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row>
    <row r="249" spans="1:123"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row>
    <row r="250" spans="1:123"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row>
    <row r="251" spans="1:123"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row>
    <row r="252" spans="1:123"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row>
    <row r="253" spans="1:123"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row>
    <row r="254" spans="1:123"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row>
    <row r="255" spans="1:123"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row>
    <row r="256" spans="1:123"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row>
    <row r="257" spans="1:123"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row>
    <row r="258" spans="1:123"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row>
    <row r="259" spans="1:123"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row>
    <row r="260" spans="1:123"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row>
    <row r="261" spans="1:123"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row>
    <row r="262" spans="1:123"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row>
    <row r="263" spans="1:123"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row>
    <row r="264" spans="1:123"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row>
    <row r="265" spans="1:123"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row>
    <row r="266" spans="1:123"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row>
    <row r="267" spans="1:123"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row>
    <row r="268" spans="1:123"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row>
    <row r="269" spans="1:123"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row>
    <row r="270" spans="1:123"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row>
    <row r="271" spans="1:123"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row>
    <row r="272" spans="1:123"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row>
    <row r="273" spans="1:123"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row>
    <row r="274" spans="1:123"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row>
    <row r="275" spans="1:123"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row>
    <row r="276" spans="1:123"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row>
    <row r="277" spans="1:123"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row>
    <row r="278" spans="1:123"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row>
    <row r="279" spans="1:123"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row>
    <row r="280" spans="1:123"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row>
    <row r="281" spans="1:123"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row>
    <row r="282" spans="1:123"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row>
    <row r="283" spans="1:123"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row>
    <row r="284" spans="1:123"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row>
    <row r="285" spans="1:123"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row>
    <row r="286" spans="1:123"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row>
    <row r="287" spans="1:123"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row>
    <row r="288" spans="1:123"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row>
    <row r="289" spans="1:123"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row>
    <row r="290" spans="1:123"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row>
    <row r="291" spans="1:123"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row>
    <row r="292" spans="1:123"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row>
    <row r="293" spans="1:123"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row>
    <row r="294" spans="1:123"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row>
    <row r="295" spans="1:123"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row>
    <row r="296" spans="1:123"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row>
    <row r="297" spans="1:123"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row>
    <row r="298" spans="1:123"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row>
    <row r="299" spans="1:123"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row>
    <row r="300" spans="1:123"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row>
    <row r="301" spans="1:123"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row>
    <row r="302" spans="1:123"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row>
    <row r="303" spans="1:123"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row>
    <row r="304" spans="1:123"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row>
    <row r="305" spans="1:123"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row>
    <row r="306" spans="1:123"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row>
    <row r="307" spans="1:123"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row>
    <row r="308" spans="1:123"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row>
    <row r="309" spans="1:123"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row>
    <row r="310" spans="1:123"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row>
    <row r="311" spans="1:123"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row>
    <row r="312" spans="1:123"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row>
    <row r="313" spans="1:123"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row>
    <row r="314" spans="1:123"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row>
    <row r="315" spans="1:123"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row>
    <row r="316" spans="1:123"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row>
    <row r="317" spans="1:123"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row>
    <row r="318" spans="1:123"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row>
    <row r="319" spans="1:123"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row>
    <row r="320" spans="1:123"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row>
    <row r="321" spans="1:123"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row>
    <row r="322" spans="1:123"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row>
    <row r="323" spans="1:123"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row>
    <row r="324" spans="1:123"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row>
    <row r="325" spans="1:123"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row>
    <row r="326" spans="1:123"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row>
    <row r="327" spans="1:123"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row>
    <row r="328" spans="1:123"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row>
    <row r="329" spans="1:123"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row>
    <row r="330" spans="1:123"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row>
    <row r="331" spans="1:123"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row>
    <row r="332" spans="1:123"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row>
    <row r="333" spans="1:123"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row>
    <row r="334" spans="1:123"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row>
    <row r="335" spans="1:123"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row>
    <row r="336" spans="1:123"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row>
    <row r="337" spans="1:123"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row>
    <row r="338" spans="1:123"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row>
    <row r="339" spans="1:123"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row>
    <row r="340" spans="1:123"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row>
    <row r="341" spans="1:123"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row>
    <row r="342" spans="1:123"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row>
    <row r="343" spans="1:123"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row>
    <row r="344" spans="1:123"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row>
    <row r="345" spans="1:123"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row>
    <row r="346" spans="1:123"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row>
    <row r="347" spans="1:123"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row>
    <row r="348" spans="1:123"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row>
    <row r="349" spans="1:123"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row>
    <row r="350" spans="1:123"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row>
    <row r="351" spans="1:123"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row>
    <row r="352" spans="1:123"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row>
    <row r="353" spans="1:123"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row>
    <row r="354" spans="1:123"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row>
    <row r="355" spans="1:123"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row>
    <row r="356" spans="1:123"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row>
    <row r="357" spans="1:123"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row>
    <row r="358" spans="1:123"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row>
    <row r="359" spans="1:123"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row>
    <row r="360" spans="1:123"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row>
    <row r="361" spans="1:123"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row>
    <row r="362" spans="1:123"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row>
    <row r="363" spans="1:123"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row>
    <row r="364" spans="1:123"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row>
    <row r="365" spans="1:123"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row>
    <row r="366" spans="1:123"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row>
    <row r="367" spans="1:123"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row>
    <row r="368" spans="1:123"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row>
    <row r="369" spans="1:123"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row>
    <row r="370" spans="1:123"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row>
    <row r="371" spans="1:123"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row>
    <row r="372" spans="1:123"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row>
    <row r="373" spans="1:123"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row>
    <row r="374" spans="1:123"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row>
    <row r="375" spans="1:123"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row>
    <row r="376" spans="1:123"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row>
    <row r="377" spans="1:123"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row>
    <row r="378" spans="1:123"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row>
    <row r="379" spans="1:123"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row>
    <row r="380" spans="1:123"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row>
    <row r="381" spans="1:123"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row>
    <row r="382" spans="1:123"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row>
    <row r="383" spans="1:123"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row>
    <row r="384" spans="1:123"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row>
    <row r="385" spans="1:123"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row>
    <row r="386" spans="1:123"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row>
    <row r="387" spans="1:123"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row>
    <row r="388" spans="1:123"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row>
    <row r="389" spans="1:123"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row>
    <row r="390" spans="1:123"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row>
    <row r="391" spans="1:123"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row>
    <row r="392" spans="1:123"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row>
    <row r="393" spans="1:123"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row>
    <row r="394" spans="1:123"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row>
    <row r="395" spans="1:123"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row>
    <row r="396" spans="1:123"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row>
    <row r="397" spans="1:123"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row>
    <row r="398" spans="1:123"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row>
    <row r="399" spans="1:123"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row>
    <row r="400" spans="1:123"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row>
    <row r="401" spans="1:123"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row>
    <row r="402" spans="1:123"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row>
    <row r="403" spans="1:123"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row>
    <row r="404" spans="1:123"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row>
    <row r="405" spans="1:123"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row>
    <row r="406" spans="1:123"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row>
    <row r="407" spans="1:123"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row>
    <row r="408" spans="1:123"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row>
    <row r="409" spans="1:123"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row>
    <row r="410" spans="1:123"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row>
    <row r="411" spans="1:123"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row>
    <row r="412" spans="1:123"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row>
    <row r="413" spans="1:123"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row>
    <row r="414" spans="1:123"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row>
    <row r="415" spans="1:123"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row>
    <row r="416" spans="1:123"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row>
    <row r="417" spans="1:123"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row>
    <row r="418" spans="1:123"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row>
    <row r="419" spans="1:123"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row>
    <row r="420" spans="1:123"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row>
    <row r="421" spans="1:123"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row>
    <row r="422" spans="1:123"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row>
    <row r="423" spans="1:123"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row>
    <row r="424" spans="1:123"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row>
    <row r="425" spans="1:123"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row>
    <row r="426" spans="1:123"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row>
    <row r="427" spans="1:123"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row>
    <row r="428" spans="1:123"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row>
    <row r="429" spans="1:123"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row>
    <row r="430" spans="1:123"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row>
    <row r="431" spans="1:123"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row>
    <row r="432" spans="1:123"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row>
    <row r="433" spans="1:123"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row>
    <row r="434" spans="1:123"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row>
    <row r="435" spans="1:123"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row>
    <row r="436" spans="1:123"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row>
    <row r="437" spans="1:123"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row>
    <row r="438" spans="1:123"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row>
    <row r="439" spans="1:123"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row>
    <row r="440" spans="1:123"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row>
    <row r="441" spans="1:123"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row>
    <row r="442" spans="1:123"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row>
    <row r="443" spans="1:123"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row>
    <row r="444" spans="1:123"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row>
    <row r="445" spans="1:123"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row>
    <row r="446" spans="1:123"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row>
    <row r="447" spans="1:123"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row>
    <row r="448" spans="1:123"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row>
    <row r="449" spans="1:123"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row>
    <row r="450" spans="1:123"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row>
    <row r="451" spans="1:123"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row>
    <row r="452" spans="1:123"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row>
    <row r="453" spans="1:123"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row>
    <row r="454" spans="1:123"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row>
    <row r="455" spans="1:123"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row>
    <row r="456" spans="1:123"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row>
    <row r="457" spans="1:123"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row>
    <row r="458" spans="1:123"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row>
    <row r="459" spans="1:123"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row>
    <row r="460" spans="1:123"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row>
    <row r="461" spans="1:123"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row>
    <row r="462" spans="1:123"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row>
    <row r="463" spans="1:123"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row>
    <row r="464" spans="1:123"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row>
    <row r="465" spans="1:123"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row>
    <row r="466" spans="1:123"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row>
    <row r="467" spans="1:123"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row>
    <row r="468" spans="1:123"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row>
    <row r="469" spans="1:123"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row>
    <row r="470" spans="1:123"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row>
    <row r="471" spans="1:123"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row>
    <row r="472" spans="1:123"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row>
    <row r="473" spans="1:123"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row>
    <row r="474" spans="1:123"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row>
    <row r="475" spans="1:123"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row>
    <row r="476" spans="1:123"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row>
    <row r="477" spans="1:123"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row>
    <row r="478" spans="1:123"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row>
    <row r="479" spans="1:123"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row>
    <row r="480" spans="1:123"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row>
    <row r="481" spans="1:123"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row>
    <row r="482" spans="1:123"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row>
    <row r="483" spans="1:123"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row>
    <row r="484" spans="1:123"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row>
    <row r="485" spans="1:123"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row>
    <row r="486" spans="1:123"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row>
    <row r="487" spans="1:123"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row>
    <row r="488" spans="1:123"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row>
    <row r="489" spans="1:123"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row>
    <row r="490" spans="1:123"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row>
    <row r="491" spans="1:123"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row>
    <row r="492" spans="1:123"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row>
    <row r="493" spans="1:123"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row>
    <row r="494" spans="1:123"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row>
    <row r="495" spans="1:123"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row>
    <row r="496" spans="1:123"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row>
    <row r="497" spans="1:123"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row>
    <row r="498" spans="1:123"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row>
    <row r="499" spans="1:123"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row>
    <row r="500" spans="1:123"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row>
    <row r="501" spans="1:123"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row>
    <row r="502" spans="1:123"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row>
    <row r="503" spans="1:123"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row>
    <row r="504" spans="1:123"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row>
    <row r="505" spans="1:123"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row>
    <row r="506" spans="1:123"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row>
    <row r="507" spans="1:123"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row>
    <row r="508" spans="1:123"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row>
    <row r="509" spans="1:123"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row>
    <row r="510" spans="1:123"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row>
    <row r="511" spans="1:123"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row>
    <row r="512" spans="1:123"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row>
    <row r="513" spans="1:123"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row>
    <row r="514" spans="1:123"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row>
    <row r="515" spans="1:123"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row>
    <row r="516" spans="1:123"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row>
    <row r="517" spans="1:123"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row>
    <row r="518" spans="1:123"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row>
    <row r="519" spans="1:123"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row>
    <row r="520" spans="1:123"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row>
    <row r="521" spans="1:123"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row>
    <row r="522" spans="1:123"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row>
    <row r="523" spans="1:123"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row>
    <row r="524" spans="1:123"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row>
    <row r="525" spans="1:123"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row>
    <row r="526" spans="1:123"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row>
    <row r="527" spans="1:123"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row>
    <row r="528" spans="1:123"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row>
    <row r="529" spans="1:123"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row>
    <row r="530" spans="1:123"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row>
    <row r="531" spans="1:123"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row>
    <row r="532" spans="1:123"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row>
    <row r="533" spans="1:123"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row>
    <row r="534" spans="1:123"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row>
    <row r="535" spans="1:123"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row>
    <row r="536" spans="1:123"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row>
    <row r="537" spans="1:123"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row>
    <row r="538" spans="1:123"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row>
    <row r="539" spans="1:123"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row>
    <row r="540" spans="1:123"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row>
    <row r="541" spans="1:123"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row>
    <row r="542" spans="1:123"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row>
    <row r="543" spans="1:123"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row>
    <row r="544" spans="1:123"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row>
    <row r="545" spans="1:123"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row>
    <row r="546" spans="1:123"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row>
    <row r="547" spans="1:123"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row>
    <row r="548" spans="1:123"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row>
    <row r="549" spans="1:123"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row>
    <row r="550" spans="1:123"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row>
    <row r="551" spans="1:123"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row>
    <row r="552" spans="1:123"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row>
    <row r="553" spans="1:123"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row>
    <row r="554" spans="1:123"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row>
    <row r="555" spans="1:123"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row>
    <row r="556" spans="1:123"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row>
    <row r="557" spans="1:123"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row>
    <row r="558" spans="1:123"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row>
    <row r="559" spans="1:123"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row>
    <row r="560" spans="1:123"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row>
    <row r="561" spans="1:123"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row>
    <row r="562" spans="1:123"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row>
    <row r="563" spans="1:123"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row>
    <row r="564" spans="1:123"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row>
    <row r="565" spans="1:123"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row>
    <row r="566" spans="1:123"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row>
    <row r="567" spans="1:123"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row>
    <row r="568" spans="1:123"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row>
    <row r="569" spans="1:123"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row>
    <row r="570" spans="1:123"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row>
    <row r="571" spans="1:123"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row>
    <row r="572" spans="1:123"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row>
    <row r="573" spans="1:123"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row>
    <row r="574" spans="1:123"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row>
    <row r="575" spans="1:123"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row>
    <row r="576" spans="1:123"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row>
    <row r="577" spans="1:123"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row>
    <row r="578" spans="1:123"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row>
    <row r="579" spans="1:123"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row>
    <row r="580" spans="1:123"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row>
    <row r="581" spans="1:123"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row>
    <row r="582" spans="1:123"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row>
    <row r="583" spans="1:123"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row>
    <row r="584" spans="1:123"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row>
    <row r="585" spans="1:123"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row>
    <row r="586" spans="1:123"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row>
    <row r="587" spans="1:123"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row>
    <row r="588" spans="1:123"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row>
    <row r="589" spans="1:123"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row>
    <row r="590" spans="1:123"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row>
    <row r="591" spans="1:123"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row>
    <row r="592" spans="1:123"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row>
    <row r="593" spans="1:123"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row>
    <row r="594" spans="1:123"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row>
    <row r="595" spans="1:123"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row>
    <row r="596" spans="1:123"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row>
    <row r="597" spans="1:123"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row>
    <row r="598" spans="1:123"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row>
    <row r="599" spans="1:123"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row>
    <row r="600" spans="1:123"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row>
    <row r="601" spans="1:123"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row>
    <row r="602" spans="1:123"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row>
    <row r="603" spans="1:123"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row>
    <row r="604" spans="1:123"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row>
    <row r="605" spans="1:123"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row>
    <row r="606" spans="1:123"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row>
    <row r="607" spans="1:123"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row>
    <row r="608" spans="1:123"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row>
    <row r="609" spans="1:123"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row>
    <row r="610" spans="1:123"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row>
    <row r="611" spans="1:123"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row>
    <row r="612" spans="1:123"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row>
    <row r="613" spans="1:123"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row>
    <row r="614" spans="1:123"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row>
    <row r="615" spans="1:123"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row>
    <row r="616" spans="1:123"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row>
    <row r="617" spans="1:123"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row>
    <row r="618" spans="1:123"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row>
    <row r="619" spans="1:123"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row>
    <row r="620" spans="1:123"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row>
    <row r="621" spans="1:123"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row>
    <row r="622" spans="1:123"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row>
    <row r="623" spans="1:123"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row>
    <row r="624" spans="1:123"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row>
    <row r="625" spans="1:123"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row>
    <row r="626" spans="1:123"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row>
    <row r="627" spans="1:123"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row>
    <row r="628" spans="1:123"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row>
    <row r="629" spans="1:123"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row>
    <row r="630" spans="1:123"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row>
    <row r="631" spans="1:123"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row>
    <row r="632" spans="1:123"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row>
    <row r="633" spans="1:123"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row>
    <row r="634" spans="1:123"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row>
    <row r="635" spans="1:123"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row>
    <row r="636" spans="1:123"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row>
    <row r="637" spans="1:123"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row>
    <row r="638" spans="1:123"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row>
    <row r="639" spans="1:123"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row>
    <row r="640" spans="1:123"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row>
    <row r="641" spans="1:123"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row>
    <row r="642" spans="1:123"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row>
    <row r="643" spans="1:123"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row>
    <row r="644" spans="1:123"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row>
    <row r="645" spans="1:123"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row>
    <row r="646" spans="1:123"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row>
    <row r="647" spans="1:123"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row>
    <row r="648" spans="1:123"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row>
    <row r="649" spans="1:123"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row>
    <row r="650" spans="1:123"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row>
    <row r="651" spans="1:123"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row>
    <row r="652" spans="1:123"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row>
    <row r="653" spans="1:123"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row>
    <row r="654" spans="1:123"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row>
    <row r="655" spans="1:123"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row>
    <row r="656" spans="1:123"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row>
    <row r="657" spans="1:123"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row>
    <row r="658" spans="1:123"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row>
    <row r="659" spans="1:123"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row>
    <row r="660" spans="1:123"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row>
    <row r="661" spans="1:123"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row>
  </sheetData>
  <sheetProtection algorithmName="SHA-512" hashValue="ykQA19i1v1/F3K77+oVyDh5CYq/dwQn3tfFbJa4S4LZKLKlTkDYzEiiG9KxlDheiMUYBOQpgsz6xaGMDS32GOQ==" saltValue="2B6FpRc0Yc05UaGyE5jBgQ=="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48D-4A8B-40E0-8F7C-8CCAE1A2A162}">
  <dimension ref="A1:Y1614"/>
  <sheetViews>
    <sheetView tabSelected="1" zoomScale="80" zoomScaleNormal="80" workbookViewId="0">
      <selection activeCell="Q7" sqref="Q7"/>
    </sheetView>
  </sheetViews>
  <sheetFormatPr defaultColWidth="9.140625" defaultRowHeight="15" x14ac:dyDescent="0.25"/>
  <cols>
    <col min="1" max="2" width="13.140625" style="12" customWidth="1"/>
    <col min="3" max="3" width="18.140625" style="12" customWidth="1"/>
    <col min="4" max="8" width="13.140625" style="12" customWidth="1"/>
    <col min="9" max="9" width="15.7109375" style="12" bestFit="1" customWidth="1"/>
    <col min="10" max="13" width="13.140625" style="12" customWidth="1"/>
    <col min="14" max="14" width="21.7109375" style="12" customWidth="1"/>
    <col min="15" max="16" width="13.140625" style="12" customWidth="1"/>
    <col min="17" max="17" width="20.140625" style="12" customWidth="1"/>
    <col min="18" max="18" width="17.5703125" style="12" customWidth="1"/>
    <col min="19" max="19" width="16.7109375" style="12" customWidth="1"/>
    <col min="20" max="20" width="17.5703125" style="12" customWidth="1"/>
    <col min="21" max="21" width="13.140625" style="12" customWidth="1"/>
    <col min="22" max="22" width="14.85546875" style="12" customWidth="1"/>
    <col min="23" max="70" width="13.140625" style="12" customWidth="1"/>
    <col min="71" max="16384" width="9.140625" style="12"/>
  </cols>
  <sheetData>
    <row r="1" spans="1:25" x14ac:dyDescent="0.25">
      <c r="A1" s="64" t="s">
        <v>118</v>
      </c>
      <c r="B1" s="65"/>
      <c r="C1" s="65"/>
      <c r="D1" s="65"/>
      <c r="E1" s="65"/>
      <c r="F1" s="65"/>
      <c r="G1" s="65"/>
      <c r="H1" s="65"/>
      <c r="I1" s="65"/>
      <c r="J1" s="65"/>
      <c r="K1" s="65"/>
      <c r="L1" s="65"/>
      <c r="M1" s="65"/>
      <c r="N1" s="65"/>
      <c r="O1" s="65"/>
      <c r="P1" s="65"/>
      <c r="Q1" s="65"/>
      <c r="R1" s="65"/>
      <c r="S1" s="65"/>
      <c r="T1" s="65"/>
      <c r="U1" s="65"/>
      <c r="V1" s="65"/>
      <c r="W1" s="65"/>
      <c r="X1" s="65"/>
      <c r="Y1" s="66"/>
    </row>
    <row r="2" spans="1:25" ht="15.75" thickBot="1" x14ac:dyDescent="0.3">
      <c r="A2" s="67"/>
      <c r="B2" s="68"/>
      <c r="C2" s="68"/>
      <c r="D2" s="68"/>
      <c r="E2" s="68"/>
      <c r="F2" s="68"/>
      <c r="G2" s="68"/>
      <c r="H2" s="68"/>
      <c r="I2" s="68"/>
      <c r="J2" s="68"/>
      <c r="K2" s="68"/>
      <c r="L2" s="68"/>
      <c r="M2" s="68"/>
      <c r="N2" s="68"/>
      <c r="O2" s="68"/>
      <c r="P2" s="68"/>
      <c r="Q2" s="68"/>
      <c r="R2" s="68"/>
      <c r="S2" s="68"/>
      <c r="T2" s="68"/>
      <c r="U2" s="68"/>
      <c r="V2" s="68"/>
      <c r="W2" s="68"/>
      <c r="X2" s="68"/>
      <c r="Y2" s="69"/>
    </row>
    <row r="3" spans="1:25" ht="15.75" thickBot="1" x14ac:dyDescent="0.3">
      <c r="A3" s="70" t="s">
        <v>58</v>
      </c>
      <c r="B3" s="71"/>
      <c r="C3" s="71" t="s">
        <v>59</v>
      </c>
      <c r="D3" s="71"/>
      <c r="E3" s="71" t="s">
        <v>60</v>
      </c>
      <c r="F3" s="72"/>
    </row>
    <row r="4" spans="1:25" ht="16.5" thickBot="1" x14ac:dyDescent="0.3">
      <c r="A4" s="53" t="s">
        <v>90</v>
      </c>
      <c r="B4" s="54"/>
      <c r="C4" s="73" t="s">
        <v>91</v>
      </c>
      <c r="D4" s="73"/>
      <c r="E4" s="73" t="s">
        <v>92</v>
      </c>
      <c r="F4" s="74"/>
      <c r="H4" s="17" t="s">
        <v>61</v>
      </c>
      <c r="I4" s="1">
        <f>SUMIF(F19:F1613,"&gt;0",F19:F1613)</f>
        <v>17199.151799999992</v>
      </c>
      <c r="K4" s="17" t="s">
        <v>62</v>
      </c>
      <c r="L4" s="2">
        <f>(I10/8)</f>
        <v>54.216355000000114</v>
      </c>
      <c r="N4" s="17" t="s">
        <v>39</v>
      </c>
      <c r="O4" s="2">
        <f>((I4/(-1*I5)))</f>
        <v>1.3372229209383792</v>
      </c>
      <c r="Q4" s="75" t="s">
        <v>88</v>
      </c>
      <c r="R4" s="75"/>
      <c r="S4" s="75"/>
      <c r="T4" s="75"/>
    </row>
    <row r="5" spans="1:25" ht="19.5" thickBot="1" x14ac:dyDescent="0.35">
      <c r="A5" s="53" t="s">
        <v>82</v>
      </c>
      <c r="B5" s="54"/>
      <c r="C5" s="58" t="s">
        <v>93</v>
      </c>
      <c r="D5" s="58"/>
      <c r="E5" s="58" t="s">
        <v>94</v>
      </c>
      <c r="F5" s="59"/>
      <c r="H5" s="18" t="s">
        <v>63</v>
      </c>
      <c r="I5" s="3">
        <f>SUMIF(F19:F1613,"&lt;0",F19:F1613)</f>
        <v>-12861.843399999983</v>
      </c>
      <c r="K5" s="18" t="s">
        <v>64</v>
      </c>
      <c r="L5" s="4">
        <f>I8/8</f>
        <v>196.125</v>
      </c>
      <c r="N5" s="18" t="s">
        <v>41</v>
      </c>
      <c r="O5" s="5">
        <f>MIN(J19:J1613)</f>
        <v>-28.428729999999973</v>
      </c>
      <c r="Q5" s="34" t="s">
        <v>84</v>
      </c>
      <c r="R5" s="35" t="s">
        <v>87</v>
      </c>
      <c r="S5" s="36" t="s">
        <v>85</v>
      </c>
      <c r="T5" s="37" t="s">
        <v>86</v>
      </c>
    </row>
    <row r="6" spans="1:25" ht="19.5" thickBot="1" x14ac:dyDescent="0.35">
      <c r="A6" s="53" t="s">
        <v>83</v>
      </c>
      <c r="B6" s="54"/>
      <c r="C6" s="58" t="s">
        <v>95</v>
      </c>
      <c r="D6" s="58"/>
      <c r="E6" s="58" t="s">
        <v>96</v>
      </c>
      <c r="F6" s="59"/>
      <c r="H6" s="19" t="s">
        <v>12</v>
      </c>
      <c r="I6" s="6">
        <f>COUNTIFS(F19:F1613,"&gt;0")</f>
        <v>884</v>
      </c>
      <c r="K6" s="18" t="s">
        <v>29</v>
      </c>
      <c r="L6" s="7">
        <f>AVERAGEIF(F19:F1613,"&gt;0",F19:F1613)</f>
        <v>19.456054072398182</v>
      </c>
      <c r="N6" s="18" t="s">
        <v>43</v>
      </c>
      <c r="O6" s="5">
        <f>AVERAGE(J19:J1613)</f>
        <v>-5.7074275297805643</v>
      </c>
      <c r="Q6" s="38">
        <v>0.02</v>
      </c>
      <c r="R6" s="39">
        <f>L4*0.01</f>
        <v>0.54216355000000116</v>
      </c>
      <c r="S6" s="40">
        <f>O6*0.01</f>
        <v>-5.7074275297805642E-2</v>
      </c>
      <c r="T6" s="41">
        <f>O5*0.01</f>
        <v>-0.28428729999999974</v>
      </c>
    </row>
    <row r="7" spans="1:25" ht="19.5" thickBot="1" x14ac:dyDescent="0.35">
      <c r="A7" s="53" t="s">
        <v>97</v>
      </c>
      <c r="B7" s="54"/>
      <c r="C7" s="58" t="s">
        <v>98</v>
      </c>
      <c r="D7" s="58"/>
      <c r="E7" s="58" t="s">
        <v>99</v>
      </c>
      <c r="F7" s="59"/>
      <c r="H7" s="20" t="s">
        <v>14</v>
      </c>
      <c r="I7" s="6">
        <f>COUNTIFS(F19:F1613,"&lt;0")</f>
        <v>685</v>
      </c>
      <c r="K7" s="18" t="s">
        <v>31</v>
      </c>
      <c r="L7" s="7">
        <f>AVERAGEIF(F19:F1613,"&lt;0",F19:F1613)</f>
        <v>-18.776413722627712</v>
      </c>
      <c r="N7" s="18" t="s">
        <v>45</v>
      </c>
      <c r="O7" s="7">
        <f>L4</f>
        <v>54.216355000000114</v>
      </c>
      <c r="Q7" s="51">
        <v>0.01</v>
      </c>
      <c r="R7" s="42">
        <f>(($Q$7*R6)/$Q$6)</f>
        <v>0.27108177500000058</v>
      </c>
      <c r="S7" s="43">
        <f>(($Q$7*S6)/$Q$6)</f>
        <v>-2.8537137648902824E-2</v>
      </c>
      <c r="T7" s="44">
        <f>(($Q$7*T6)/$Q$6)</f>
        <v>-0.14214364999999987</v>
      </c>
    </row>
    <row r="8" spans="1:25" x14ac:dyDescent="0.25">
      <c r="A8" s="53" t="s">
        <v>100</v>
      </c>
      <c r="B8" s="54"/>
      <c r="C8" s="58" t="s">
        <v>101</v>
      </c>
      <c r="D8" s="58"/>
      <c r="E8" s="60" t="s">
        <v>102</v>
      </c>
      <c r="F8" s="59"/>
      <c r="H8" s="20" t="s">
        <v>16</v>
      </c>
      <c r="I8" s="6">
        <f>(I6+I7)</f>
        <v>1569</v>
      </c>
      <c r="K8" s="18" t="s">
        <v>33</v>
      </c>
      <c r="L8" s="7">
        <f>(L6*0.1)</f>
        <v>1.9456054072398183</v>
      </c>
      <c r="N8" s="18" t="s">
        <v>47</v>
      </c>
      <c r="O8" s="7">
        <v>2</v>
      </c>
      <c r="Q8" s="45" t="s">
        <v>89</v>
      </c>
    </row>
    <row r="9" spans="1:25" ht="15.75" thickBot="1" x14ac:dyDescent="0.3">
      <c r="H9" s="20" t="s">
        <v>18</v>
      </c>
      <c r="I9" s="10">
        <f>((I6/I8))</f>
        <v>0.56341618865519438</v>
      </c>
      <c r="K9" s="18" t="s">
        <v>35</v>
      </c>
      <c r="L9" s="7">
        <f>(L7*0.1)</f>
        <v>-1.8776413722627714</v>
      </c>
      <c r="N9" s="18" t="s">
        <v>49</v>
      </c>
      <c r="O9" s="7">
        <v>14.62</v>
      </c>
    </row>
    <row r="10" spans="1:25" ht="15.75" thickBot="1" x14ac:dyDescent="0.3">
      <c r="A10" s="53" t="s">
        <v>65</v>
      </c>
      <c r="B10" s="54"/>
      <c r="C10" s="55" t="s">
        <v>117</v>
      </c>
      <c r="D10" s="56"/>
      <c r="E10" s="56"/>
      <c r="F10" s="57"/>
      <c r="H10" s="21" t="s">
        <v>66</v>
      </c>
      <c r="I10" s="8">
        <f>((I4+I5)/10)</f>
        <v>433.73084000000091</v>
      </c>
      <c r="K10" s="22" t="s">
        <v>37</v>
      </c>
      <c r="L10" s="52">
        <f>((L8/L9)*-1)</f>
        <v>1.0361964941660518</v>
      </c>
      <c r="N10" s="22" t="s">
        <v>51</v>
      </c>
      <c r="O10" s="9">
        <f>((O7-O8)/O9)</f>
        <v>3.5715701094391323</v>
      </c>
      <c r="Q10" s="46" t="s">
        <v>110</v>
      </c>
      <c r="R10" s="61" t="s">
        <v>109</v>
      </c>
      <c r="S10" s="62"/>
      <c r="T10" s="63"/>
    </row>
    <row r="11" spans="1:25" x14ac:dyDescent="0.25">
      <c r="N11" s="23"/>
    </row>
    <row r="12" spans="1:25" x14ac:dyDescent="0.25">
      <c r="A12" s="53" t="s">
        <v>67</v>
      </c>
      <c r="B12" s="54"/>
      <c r="C12" s="55" t="s">
        <v>81</v>
      </c>
      <c r="D12" s="56"/>
      <c r="E12" s="56"/>
      <c r="F12" s="57"/>
    </row>
    <row r="14" spans="1:25" x14ac:dyDescent="0.25">
      <c r="A14" s="53" t="s">
        <v>68</v>
      </c>
      <c r="B14" s="54"/>
      <c r="C14" s="55" t="s">
        <v>103</v>
      </c>
      <c r="D14" s="56"/>
      <c r="E14" s="56"/>
      <c r="F14" s="57"/>
    </row>
    <row r="16" spans="1:25" x14ac:dyDescent="0.25">
      <c r="A16" s="53" t="s">
        <v>69</v>
      </c>
      <c r="B16" s="54"/>
      <c r="C16" s="55" t="s">
        <v>113</v>
      </c>
      <c r="D16" s="56"/>
      <c r="E16" s="56"/>
      <c r="F16" s="57"/>
    </row>
    <row r="17" spans="1:11" ht="15.75" thickBot="1" x14ac:dyDescent="0.3"/>
    <row r="18" spans="1:11" x14ac:dyDescent="0.25">
      <c r="A18" s="24" t="s">
        <v>70</v>
      </c>
      <c r="B18" s="25" t="s">
        <v>71</v>
      </c>
      <c r="C18" s="25" t="s">
        <v>72</v>
      </c>
      <c r="D18" s="25" t="s">
        <v>73</v>
      </c>
      <c r="E18" s="25" t="s">
        <v>74</v>
      </c>
      <c r="F18" s="26" t="s">
        <v>75</v>
      </c>
      <c r="G18" s="27" t="s">
        <v>76</v>
      </c>
      <c r="H18" s="28" t="s">
        <v>77</v>
      </c>
      <c r="I18" s="28" t="s">
        <v>78</v>
      </c>
      <c r="J18" s="28" t="s">
        <v>79</v>
      </c>
      <c r="K18" s="29" t="s">
        <v>80</v>
      </c>
    </row>
    <row r="19" spans="1:11" x14ac:dyDescent="0.25">
      <c r="A19" s="47" t="s">
        <v>107</v>
      </c>
      <c r="B19" s="48" t="s">
        <v>112</v>
      </c>
      <c r="C19" s="49">
        <v>43124.6875</v>
      </c>
      <c r="D19" s="48">
        <v>23.14</v>
      </c>
      <c r="E19" s="48">
        <v>4189</v>
      </c>
      <c r="F19" s="50">
        <v>7.1212999999999997</v>
      </c>
      <c r="G19" s="30">
        <f>(F19*0.1)</f>
        <v>0.71213000000000004</v>
      </c>
      <c r="H19" s="31">
        <f>(0+G19)</f>
        <v>0.71213000000000004</v>
      </c>
      <c r="I19" s="31">
        <f>MAX($H$19:H19)</f>
        <v>0.71213000000000004</v>
      </c>
      <c r="J19" s="32">
        <f>(H19-I19)</f>
        <v>0</v>
      </c>
      <c r="K19" s="33"/>
    </row>
    <row r="20" spans="1:11" x14ac:dyDescent="0.25">
      <c r="A20" s="47" t="s">
        <v>105</v>
      </c>
      <c r="B20" s="48" t="s">
        <v>112</v>
      </c>
      <c r="C20" s="49">
        <v>43131.604166666664</v>
      </c>
      <c r="D20" s="48">
        <v>58.58</v>
      </c>
      <c r="E20" s="48">
        <v>4274</v>
      </c>
      <c r="F20" s="50">
        <v>0</v>
      </c>
      <c r="G20" s="30">
        <f t="shared" ref="G20:G83" si="0">(F20*0.1)</f>
        <v>0</v>
      </c>
      <c r="H20" s="31">
        <f>(H19+G20)</f>
        <v>0.71213000000000004</v>
      </c>
      <c r="I20" s="31">
        <f>MAX($H$19:H20)</f>
        <v>0.71213000000000004</v>
      </c>
      <c r="J20" s="32">
        <f t="shared" ref="J20:J67" si="1">(H20-I20)</f>
        <v>0</v>
      </c>
      <c r="K20" s="33">
        <v>0.22650000000000001</v>
      </c>
    </row>
    <row r="21" spans="1:11" x14ac:dyDescent="0.25">
      <c r="A21" s="47" t="s">
        <v>105</v>
      </c>
      <c r="B21" s="48" t="s">
        <v>112</v>
      </c>
      <c r="C21" s="49">
        <v>43132.8125</v>
      </c>
      <c r="D21" s="48">
        <v>58.14</v>
      </c>
      <c r="E21" s="48">
        <v>3023</v>
      </c>
      <c r="F21" s="50">
        <v>-18.137999999999998</v>
      </c>
      <c r="G21" s="30">
        <f t="shared" si="0"/>
        <v>-1.8137999999999999</v>
      </c>
      <c r="H21" s="31">
        <f>(H20+G21)</f>
        <v>-1.1016699999999999</v>
      </c>
      <c r="I21" s="31">
        <f>MAX($H$19:H21)</f>
        <v>0.71213000000000004</v>
      </c>
      <c r="J21" s="32">
        <f t="shared" si="1"/>
        <v>-1.8138000000000001</v>
      </c>
      <c r="K21" s="33">
        <f>(H21/H20)-1</f>
        <v>-2.5470068667237724</v>
      </c>
    </row>
    <row r="22" spans="1:11" x14ac:dyDescent="0.25">
      <c r="A22" s="47" t="s">
        <v>104</v>
      </c>
      <c r="B22" s="48" t="s">
        <v>112</v>
      </c>
      <c r="C22" s="49">
        <v>43133.604166666664</v>
      </c>
      <c r="D22" s="48">
        <v>73.87</v>
      </c>
      <c r="E22" s="48">
        <v>1317</v>
      </c>
      <c r="F22" s="50">
        <v>0</v>
      </c>
      <c r="G22" s="30">
        <f t="shared" si="0"/>
        <v>0</v>
      </c>
      <c r="H22" s="31">
        <f t="shared" ref="H22:H67" si="2">(H21+G22)</f>
        <v>-1.1016699999999999</v>
      </c>
      <c r="I22" s="31">
        <f>MAX($H$19:H22)</f>
        <v>0.71213000000000004</v>
      </c>
      <c r="J22" s="32">
        <f t="shared" si="1"/>
        <v>-1.8138000000000001</v>
      </c>
      <c r="K22" s="33">
        <f>(H22/H21)-1</f>
        <v>0</v>
      </c>
    </row>
    <row r="23" spans="1:11" x14ac:dyDescent="0.25">
      <c r="A23" s="47" t="s">
        <v>107</v>
      </c>
      <c r="B23" s="48" t="s">
        <v>112</v>
      </c>
      <c r="C23" s="49">
        <v>43133.625</v>
      </c>
      <c r="D23" s="48">
        <v>23.07</v>
      </c>
      <c r="E23" s="48">
        <v>4011</v>
      </c>
      <c r="F23" s="50">
        <v>18.049499999999998</v>
      </c>
      <c r="G23" s="30">
        <f t="shared" si="0"/>
        <v>1.8049499999999998</v>
      </c>
      <c r="H23" s="31">
        <f t="shared" si="2"/>
        <v>0.70327999999999991</v>
      </c>
      <c r="I23" s="31">
        <f>MAX($H$19:H23)</f>
        <v>0.71213000000000004</v>
      </c>
      <c r="J23" s="32">
        <f t="shared" si="1"/>
        <v>-8.8500000000001355E-3</v>
      </c>
      <c r="K23" s="33">
        <f t="shared" ref="K23:K70" si="3">(H23/H22)-1</f>
        <v>-1.6383762832790218</v>
      </c>
    </row>
    <row r="24" spans="1:11" x14ac:dyDescent="0.25">
      <c r="A24" s="47" t="s">
        <v>106</v>
      </c>
      <c r="B24" s="48" t="s">
        <v>112</v>
      </c>
      <c r="C24" s="49">
        <v>43139.75</v>
      </c>
      <c r="D24" s="48">
        <v>109.54</v>
      </c>
      <c r="E24" s="48">
        <v>576</v>
      </c>
      <c r="F24" s="50">
        <v>7.5455999999999994</v>
      </c>
      <c r="G24" s="30">
        <f t="shared" si="0"/>
        <v>0.75456000000000001</v>
      </c>
      <c r="H24" s="31">
        <f t="shared" si="2"/>
        <v>1.45784</v>
      </c>
      <c r="I24" s="31">
        <f>MAX($H$19:H24)</f>
        <v>1.45784</v>
      </c>
      <c r="J24" s="32">
        <f t="shared" si="1"/>
        <v>0</v>
      </c>
      <c r="K24" s="33">
        <f t="shared" si="3"/>
        <v>1.0729154817426916</v>
      </c>
    </row>
    <row r="25" spans="1:11" x14ac:dyDescent="0.25">
      <c r="A25" s="47" t="s">
        <v>107</v>
      </c>
      <c r="B25" s="48" t="s">
        <v>111</v>
      </c>
      <c r="C25" s="49">
        <v>43144.854166666664</v>
      </c>
      <c r="D25" s="48">
        <v>21.55</v>
      </c>
      <c r="E25" s="48">
        <v>3349</v>
      </c>
      <c r="F25" s="50">
        <v>-20.7638</v>
      </c>
      <c r="G25" s="30">
        <f t="shared" si="0"/>
        <v>-2.0763799999999999</v>
      </c>
      <c r="H25" s="31">
        <f t="shared" si="2"/>
        <v>-0.61853999999999987</v>
      </c>
      <c r="I25" s="31">
        <f>MAX($H$19:H25)</f>
        <v>1.45784</v>
      </c>
      <c r="J25" s="32">
        <f t="shared" si="1"/>
        <v>-2.0763799999999999</v>
      </c>
      <c r="K25" s="33">
        <f t="shared" si="3"/>
        <v>-1.4242852439225153</v>
      </c>
    </row>
    <row r="26" spans="1:11" x14ac:dyDescent="0.25">
      <c r="A26" s="47" t="s">
        <v>107</v>
      </c>
      <c r="B26" s="48" t="s">
        <v>112</v>
      </c>
      <c r="C26" s="49">
        <v>43159.666666666664</v>
      </c>
      <c r="D26" s="48">
        <v>23.15</v>
      </c>
      <c r="E26" s="48">
        <v>3936</v>
      </c>
      <c r="F26" s="50">
        <v>10.6272</v>
      </c>
      <c r="G26" s="30">
        <f t="shared" si="0"/>
        <v>1.0627200000000001</v>
      </c>
      <c r="H26" s="31">
        <f t="shared" si="2"/>
        <v>0.44418000000000024</v>
      </c>
      <c r="I26" s="31">
        <f>MAX($H$19:H26)</f>
        <v>1.45784</v>
      </c>
      <c r="J26" s="32">
        <f t="shared" si="1"/>
        <v>-1.0136599999999998</v>
      </c>
      <c r="K26" s="33">
        <f t="shared" si="3"/>
        <v>-1.7181103889805032</v>
      </c>
    </row>
    <row r="27" spans="1:11" x14ac:dyDescent="0.25">
      <c r="A27" s="47" t="s">
        <v>106</v>
      </c>
      <c r="B27" s="48" t="s">
        <v>112</v>
      </c>
      <c r="C27" s="49">
        <v>43159.833333333336</v>
      </c>
      <c r="D27" s="48">
        <v>116.74</v>
      </c>
      <c r="E27" s="48">
        <v>1188</v>
      </c>
      <c r="F27" s="50">
        <v>14.493600000000001</v>
      </c>
      <c r="G27" s="30">
        <f t="shared" si="0"/>
        <v>1.4493600000000002</v>
      </c>
      <c r="H27" s="31">
        <f t="shared" si="2"/>
        <v>1.8935400000000004</v>
      </c>
      <c r="I27" s="31">
        <f>MAX($H$19:H27)</f>
        <v>1.8935400000000004</v>
      </c>
      <c r="J27" s="32">
        <f t="shared" si="1"/>
        <v>0</v>
      </c>
      <c r="K27" s="33">
        <f t="shared" si="3"/>
        <v>3.2630014858841001</v>
      </c>
    </row>
    <row r="28" spans="1:11" x14ac:dyDescent="0.25">
      <c r="A28" s="47" t="s">
        <v>105</v>
      </c>
      <c r="B28" s="48" t="s">
        <v>111</v>
      </c>
      <c r="C28" s="49">
        <v>43164.833333333336</v>
      </c>
      <c r="D28" s="48">
        <v>54.75</v>
      </c>
      <c r="E28" s="48">
        <v>2152</v>
      </c>
      <c r="F28" s="50">
        <v>-5.1648000000000005</v>
      </c>
      <c r="G28" s="30">
        <f t="shared" si="0"/>
        <v>-0.51648000000000005</v>
      </c>
      <c r="H28" s="31">
        <f t="shared" si="2"/>
        <v>1.3770600000000004</v>
      </c>
      <c r="I28" s="31">
        <f>MAX($H$19:H28)</f>
        <v>1.8935400000000004</v>
      </c>
      <c r="J28" s="32">
        <f t="shared" si="1"/>
        <v>-0.51648000000000005</v>
      </c>
      <c r="K28" s="33">
        <f t="shared" si="3"/>
        <v>-0.27275895940936024</v>
      </c>
    </row>
    <row r="29" spans="1:11" x14ac:dyDescent="0.25">
      <c r="A29" s="47" t="s">
        <v>106</v>
      </c>
      <c r="B29" s="48" t="s">
        <v>112</v>
      </c>
      <c r="C29" s="49">
        <v>43167.645833333336</v>
      </c>
      <c r="D29" s="48">
        <v>113.58</v>
      </c>
      <c r="E29" s="48">
        <v>1116</v>
      </c>
      <c r="F29" s="50">
        <v>-20.088000000000001</v>
      </c>
      <c r="G29" s="30">
        <f t="shared" si="0"/>
        <v>-2.0088000000000004</v>
      </c>
      <c r="H29" s="31">
        <f t="shared" si="2"/>
        <v>-0.63173999999999997</v>
      </c>
      <c r="I29" s="31">
        <f>MAX($H$19:H29)</f>
        <v>1.8935400000000004</v>
      </c>
      <c r="J29" s="32">
        <f t="shared" si="1"/>
        <v>-2.5252800000000004</v>
      </c>
      <c r="K29" s="33">
        <f t="shared" si="3"/>
        <v>-1.4587599668859743</v>
      </c>
    </row>
    <row r="30" spans="1:11" x14ac:dyDescent="0.25">
      <c r="A30" s="47" t="s">
        <v>106</v>
      </c>
      <c r="B30" s="48" t="s">
        <v>111</v>
      </c>
      <c r="C30" s="49">
        <v>43168.625</v>
      </c>
      <c r="D30" s="48">
        <v>116.37</v>
      </c>
      <c r="E30" s="48">
        <v>1157</v>
      </c>
      <c r="F30" s="50">
        <v>22.677199999999999</v>
      </c>
      <c r="G30" s="30">
        <f t="shared" si="0"/>
        <v>2.2677200000000002</v>
      </c>
      <c r="H30" s="31">
        <f t="shared" si="2"/>
        <v>1.6359800000000002</v>
      </c>
      <c r="I30" s="31">
        <f>MAX($H$19:H30)</f>
        <v>1.8935400000000004</v>
      </c>
      <c r="J30" s="32">
        <f t="shared" si="1"/>
        <v>-0.25756000000000023</v>
      </c>
      <c r="K30" s="33">
        <f t="shared" si="3"/>
        <v>-3.5896413081330931</v>
      </c>
    </row>
    <row r="31" spans="1:11" x14ac:dyDescent="0.25">
      <c r="A31" s="47" t="s">
        <v>107</v>
      </c>
      <c r="B31" s="48" t="s">
        <v>111</v>
      </c>
      <c r="C31" s="49">
        <v>43171.583333333336</v>
      </c>
      <c r="D31" s="48">
        <v>22.38</v>
      </c>
      <c r="E31" s="48">
        <v>3914</v>
      </c>
      <c r="F31" s="50">
        <v>27.789400000000001</v>
      </c>
      <c r="G31" s="30">
        <f t="shared" si="0"/>
        <v>2.7789400000000004</v>
      </c>
      <c r="H31" s="31">
        <f t="shared" si="2"/>
        <v>4.4149200000000004</v>
      </c>
      <c r="I31" s="31">
        <f>MAX($H$19:H31)</f>
        <v>4.4149200000000004</v>
      </c>
      <c r="J31" s="32">
        <f t="shared" si="1"/>
        <v>0</v>
      </c>
      <c r="K31" s="33">
        <f t="shared" si="3"/>
        <v>1.6986393476692867</v>
      </c>
    </row>
    <row r="32" spans="1:11" x14ac:dyDescent="0.25">
      <c r="A32" s="47" t="s">
        <v>105</v>
      </c>
      <c r="B32" s="48" t="s">
        <v>112</v>
      </c>
      <c r="C32" s="49">
        <v>43172.8125</v>
      </c>
      <c r="D32" s="48">
        <v>56.76</v>
      </c>
      <c r="E32" s="48">
        <v>2314</v>
      </c>
      <c r="F32" s="50">
        <v>-24.528400000000001</v>
      </c>
      <c r="G32" s="30">
        <f t="shared" si="0"/>
        <v>-2.4528400000000001</v>
      </c>
      <c r="H32" s="31">
        <f t="shared" si="2"/>
        <v>1.9620800000000003</v>
      </c>
      <c r="I32" s="31">
        <f>MAX($H$19:H32)</f>
        <v>4.4149200000000004</v>
      </c>
      <c r="J32" s="32">
        <f t="shared" si="1"/>
        <v>-2.4528400000000001</v>
      </c>
      <c r="K32" s="33">
        <f t="shared" si="3"/>
        <v>-0.55557971605374501</v>
      </c>
    </row>
    <row r="33" spans="1:11" x14ac:dyDescent="0.25">
      <c r="A33" s="47" t="s">
        <v>106</v>
      </c>
      <c r="B33" s="48" t="s">
        <v>112</v>
      </c>
      <c r="C33" s="49">
        <v>43172.8125</v>
      </c>
      <c r="D33" s="48">
        <v>116.22</v>
      </c>
      <c r="E33" s="48">
        <v>1380</v>
      </c>
      <c r="F33" s="50">
        <v>17.802</v>
      </c>
      <c r="G33" s="30">
        <f t="shared" si="0"/>
        <v>1.7802</v>
      </c>
      <c r="H33" s="31">
        <f t="shared" si="2"/>
        <v>3.7422800000000001</v>
      </c>
      <c r="I33" s="31">
        <f>MAX($H$19:H33)</f>
        <v>4.4149200000000004</v>
      </c>
      <c r="J33" s="32">
        <f t="shared" si="1"/>
        <v>-0.67264000000000035</v>
      </c>
      <c r="K33" s="33">
        <f t="shared" si="3"/>
        <v>0.90730245453804104</v>
      </c>
    </row>
    <row r="34" spans="1:11" x14ac:dyDescent="0.25">
      <c r="A34" s="47" t="s">
        <v>107</v>
      </c>
      <c r="B34" s="48" t="s">
        <v>112</v>
      </c>
      <c r="C34" s="49">
        <v>43173.645833333336</v>
      </c>
      <c r="D34" s="48">
        <v>22.26</v>
      </c>
      <c r="E34" s="48">
        <v>3679</v>
      </c>
      <c r="F34" s="50">
        <v>19.130800000000001</v>
      </c>
      <c r="G34" s="30">
        <f t="shared" si="0"/>
        <v>1.9130800000000001</v>
      </c>
      <c r="H34" s="31">
        <f t="shared" si="2"/>
        <v>5.6553599999999999</v>
      </c>
      <c r="I34" s="31">
        <f>MAX($H$19:H34)</f>
        <v>5.6553599999999999</v>
      </c>
      <c r="J34" s="32">
        <f t="shared" si="1"/>
        <v>0</v>
      </c>
      <c r="K34" s="33">
        <f t="shared" si="3"/>
        <v>0.51120707162478496</v>
      </c>
    </row>
    <row r="35" spans="1:11" x14ac:dyDescent="0.25">
      <c r="A35" s="47" t="s">
        <v>104</v>
      </c>
      <c r="B35" s="48" t="s">
        <v>112</v>
      </c>
      <c r="C35" s="49">
        <v>43175.666666666664</v>
      </c>
      <c r="D35" s="48">
        <v>78.52</v>
      </c>
      <c r="E35" s="48">
        <v>2166</v>
      </c>
      <c r="F35" s="50">
        <v>54.583199999999998</v>
      </c>
      <c r="G35" s="30">
        <f t="shared" si="0"/>
        <v>5.4583200000000005</v>
      </c>
      <c r="H35" s="31">
        <f t="shared" si="2"/>
        <v>11.11368</v>
      </c>
      <c r="I35" s="31">
        <f>MAX($H$19:H35)</f>
        <v>11.11368</v>
      </c>
      <c r="J35" s="32">
        <f t="shared" si="1"/>
        <v>0</v>
      </c>
      <c r="K35" s="33">
        <f t="shared" si="3"/>
        <v>0.96515871668647102</v>
      </c>
    </row>
    <row r="36" spans="1:11" x14ac:dyDescent="0.25">
      <c r="A36" s="47" t="s">
        <v>106</v>
      </c>
      <c r="B36" s="48" t="s">
        <v>111</v>
      </c>
      <c r="C36" s="49">
        <v>43180.6875</v>
      </c>
      <c r="D36" s="48">
        <v>115.61</v>
      </c>
      <c r="E36" s="48">
        <v>1424</v>
      </c>
      <c r="F36" s="50">
        <v>8.4016000000000002</v>
      </c>
      <c r="G36" s="30">
        <f t="shared" si="0"/>
        <v>0.84016000000000002</v>
      </c>
      <c r="H36" s="31">
        <f t="shared" si="2"/>
        <v>11.95384</v>
      </c>
      <c r="I36" s="31">
        <f>MAX($H$19:H36)</f>
        <v>11.95384</v>
      </c>
      <c r="J36" s="32">
        <f t="shared" si="1"/>
        <v>0</v>
      </c>
      <c r="K36" s="33">
        <f t="shared" si="3"/>
        <v>7.559692199163548E-2</v>
      </c>
    </row>
    <row r="37" spans="1:11" x14ac:dyDescent="0.25">
      <c r="A37" s="47" t="s">
        <v>107</v>
      </c>
      <c r="B37" s="48" t="s">
        <v>111</v>
      </c>
      <c r="C37" s="49">
        <v>43180.6875</v>
      </c>
      <c r="D37" s="48">
        <v>21.47</v>
      </c>
      <c r="E37" s="48">
        <v>3722</v>
      </c>
      <c r="F37" s="50">
        <v>-20.098800000000001</v>
      </c>
      <c r="G37" s="30">
        <f t="shared" si="0"/>
        <v>-2.0098800000000003</v>
      </c>
      <c r="H37" s="31">
        <f t="shared" si="2"/>
        <v>9.9439599999999988</v>
      </c>
      <c r="I37" s="31">
        <f>MAX($H$19:H37)</f>
        <v>11.95384</v>
      </c>
      <c r="J37" s="32">
        <f t="shared" si="1"/>
        <v>-2.0098800000000008</v>
      </c>
      <c r="K37" s="33">
        <f t="shared" si="3"/>
        <v>-0.16813676609357331</v>
      </c>
    </row>
    <row r="38" spans="1:11" x14ac:dyDescent="0.25">
      <c r="A38" s="47" t="s">
        <v>104</v>
      </c>
      <c r="B38" s="48" t="s">
        <v>112</v>
      </c>
      <c r="C38" s="49">
        <v>43181.645833333336</v>
      </c>
      <c r="D38" s="48">
        <v>77.55</v>
      </c>
      <c r="E38" s="48">
        <v>1292</v>
      </c>
      <c r="F38" s="50">
        <v>-17.312799999999999</v>
      </c>
      <c r="G38" s="30">
        <f t="shared" si="0"/>
        <v>-1.7312799999999999</v>
      </c>
      <c r="H38" s="31">
        <f t="shared" si="2"/>
        <v>8.2126799999999989</v>
      </c>
      <c r="I38" s="31">
        <f>MAX($H$19:H38)</f>
        <v>11.95384</v>
      </c>
      <c r="J38" s="32">
        <f t="shared" si="1"/>
        <v>-3.7411600000000007</v>
      </c>
      <c r="K38" s="33">
        <f t="shared" si="3"/>
        <v>-0.17410367700594132</v>
      </c>
    </row>
    <row r="39" spans="1:11" x14ac:dyDescent="0.25">
      <c r="A39" s="47" t="s">
        <v>106</v>
      </c>
      <c r="B39" s="48" t="s">
        <v>111</v>
      </c>
      <c r="C39" s="49">
        <v>43188.8125</v>
      </c>
      <c r="D39" s="48">
        <v>110.23</v>
      </c>
      <c r="E39" s="48">
        <v>934</v>
      </c>
      <c r="F39" s="50">
        <v>-19.9876</v>
      </c>
      <c r="G39" s="30">
        <f t="shared" si="0"/>
        <v>-1.9987600000000001</v>
      </c>
      <c r="H39" s="31">
        <f t="shared" si="2"/>
        <v>6.213919999999999</v>
      </c>
      <c r="I39" s="31">
        <f>MAX($H$19:H39)</f>
        <v>11.95384</v>
      </c>
      <c r="J39" s="32">
        <f t="shared" si="1"/>
        <v>-5.7399200000000006</v>
      </c>
      <c r="K39" s="33">
        <f t="shared" si="3"/>
        <v>-0.24337487884588227</v>
      </c>
    </row>
    <row r="40" spans="1:11" x14ac:dyDescent="0.25">
      <c r="A40" s="47" t="s">
        <v>107</v>
      </c>
      <c r="B40" s="48" t="s">
        <v>111</v>
      </c>
      <c r="C40" s="49">
        <v>43194.645833333336</v>
      </c>
      <c r="D40" s="48">
        <v>18.2</v>
      </c>
      <c r="E40" s="48">
        <v>1795</v>
      </c>
      <c r="F40" s="50">
        <v>40.926000000000002</v>
      </c>
      <c r="G40" s="30">
        <f t="shared" si="0"/>
        <v>4.0926</v>
      </c>
      <c r="H40" s="31">
        <f t="shared" si="2"/>
        <v>10.306519999999999</v>
      </c>
      <c r="I40" s="31">
        <f>MAX($H$19:H40)</f>
        <v>11.95384</v>
      </c>
      <c r="J40" s="32">
        <f t="shared" si="1"/>
        <v>-1.6473200000000006</v>
      </c>
      <c r="K40" s="33">
        <f t="shared" si="3"/>
        <v>0.65861807039678677</v>
      </c>
    </row>
    <row r="41" spans="1:11" x14ac:dyDescent="0.25">
      <c r="A41" s="47" t="s">
        <v>105</v>
      </c>
      <c r="B41" s="48" t="s">
        <v>111</v>
      </c>
      <c r="C41" s="49">
        <v>43194.8125</v>
      </c>
      <c r="D41" s="48">
        <v>51.12</v>
      </c>
      <c r="E41" s="48">
        <v>1641</v>
      </c>
      <c r="F41" s="50">
        <v>18.379200000000001</v>
      </c>
      <c r="G41" s="30">
        <f t="shared" si="0"/>
        <v>1.8379200000000002</v>
      </c>
      <c r="H41" s="31">
        <f t="shared" si="2"/>
        <v>12.144439999999999</v>
      </c>
      <c r="I41" s="31">
        <f>MAX($H$19:H41)</f>
        <v>12.144439999999999</v>
      </c>
      <c r="J41" s="32">
        <f t="shared" si="1"/>
        <v>0</v>
      </c>
      <c r="K41" s="33">
        <f t="shared" si="3"/>
        <v>0.17832595289195585</v>
      </c>
    </row>
    <row r="42" spans="1:11" x14ac:dyDescent="0.25">
      <c r="A42" s="47" t="s">
        <v>104</v>
      </c>
      <c r="B42" s="48" t="s">
        <v>111</v>
      </c>
      <c r="C42" s="49">
        <v>43195.583333333336</v>
      </c>
      <c r="D42" s="48">
        <v>71.86</v>
      </c>
      <c r="E42" s="48">
        <v>827</v>
      </c>
      <c r="F42" s="50">
        <v>8.0219000000000005</v>
      </c>
      <c r="G42" s="30">
        <f t="shared" si="0"/>
        <v>0.80219000000000007</v>
      </c>
      <c r="H42" s="31">
        <f t="shared" si="2"/>
        <v>12.946629999999999</v>
      </c>
      <c r="I42" s="31">
        <f>MAX($H$19:H42)</f>
        <v>12.946629999999999</v>
      </c>
      <c r="J42" s="32">
        <f t="shared" si="1"/>
        <v>0</v>
      </c>
      <c r="K42" s="33">
        <f t="shared" si="3"/>
        <v>6.6054095536723034E-2</v>
      </c>
    </row>
    <row r="43" spans="1:11" x14ac:dyDescent="0.25">
      <c r="A43" s="47" t="s">
        <v>104</v>
      </c>
      <c r="B43" s="48" t="s">
        <v>112</v>
      </c>
      <c r="C43" s="49">
        <v>43199.8125</v>
      </c>
      <c r="D43" s="48">
        <v>70.78</v>
      </c>
      <c r="E43" s="48">
        <v>1410</v>
      </c>
      <c r="F43" s="50">
        <v>-3.2429999999999994</v>
      </c>
      <c r="G43" s="30">
        <f t="shared" si="0"/>
        <v>-0.32429999999999998</v>
      </c>
      <c r="H43" s="31">
        <f t="shared" si="2"/>
        <v>12.62233</v>
      </c>
      <c r="I43" s="31">
        <f>MAX($H$19:H43)</f>
        <v>12.946629999999999</v>
      </c>
      <c r="J43" s="32">
        <f t="shared" si="1"/>
        <v>-0.32429999999999914</v>
      </c>
      <c r="K43" s="33">
        <f t="shared" si="3"/>
        <v>-2.5048989582617143E-2</v>
      </c>
    </row>
    <row r="44" spans="1:11" x14ac:dyDescent="0.25">
      <c r="A44" s="47" t="s">
        <v>105</v>
      </c>
      <c r="B44" s="48" t="s">
        <v>112</v>
      </c>
      <c r="C44" s="49">
        <v>43200.5625</v>
      </c>
      <c r="D44" s="48">
        <v>51.34</v>
      </c>
      <c r="E44" s="48">
        <v>1977</v>
      </c>
      <c r="F44" s="50">
        <v>0</v>
      </c>
      <c r="G44" s="30">
        <f t="shared" si="0"/>
        <v>0</v>
      </c>
      <c r="H44" s="31">
        <f t="shared" si="2"/>
        <v>12.62233</v>
      </c>
      <c r="I44" s="31">
        <f>MAX($H$19:H44)</f>
        <v>12.946629999999999</v>
      </c>
      <c r="J44" s="32">
        <f t="shared" si="1"/>
        <v>-0.32429999999999914</v>
      </c>
      <c r="K44" s="33">
        <f t="shared" si="3"/>
        <v>0</v>
      </c>
    </row>
    <row r="45" spans="1:11" x14ac:dyDescent="0.25">
      <c r="A45" s="47" t="s">
        <v>105</v>
      </c>
      <c r="B45" s="48" t="s">
        <v>111</v>
      </c>
      <c r="C45" s="49">
        <v>43200.791666666664</v>
      </c>
      <c r="D45" s="48">
        <v>51.36</v>
      </c>
      <c r="E45" s="48">
        <v>2214</v>
      </c>
      <c r="F45" s="50">
        <v>7.3062000000000005</v>
      </c>
      <c r="G45" s="30">
        <f t="shared" si="0"/>
        <v>0.73062000000000005</v>
      </c>
      <c r="H45" s="31">
        <f t="shared" si="2"/>
        <v>13.35295</v>
      </c>
      <c r="I45" s="31">
        <f>MAX($H$19:H45)</f>
        <v>13.35295</v>
      </c>
      <c r="J45" s="32">
        <f t="shared" si="1"/>
        <v>0</v>
      </c>
      <c r="K45" s="33">
        <f t="shared" si="3"/>
        <v>5.7883132511984625E-2</v>
      </c>
    </row>
    <row r="46" spans="1:11" x14ac:dyDescent="0.25">
      <c r="A46" s="47" t="s">
        <v>104</v>
      </c>
      <c r="B46" s="48" t="s">
        <v>111</v>
      </c>
      <c r="C46" s="49">
        <v>43201.583333333336</v>
      </c>
      <c r="D46" s="48">
        <v>72.239999999999995</v>
      </c>
      <c r="E46" s="48">
        <v>1533</v>
      </c>
      <c r="F46" s="50">
        <v>-9.5045999999999999</v>
      </c>
      <c r="G46" s="30">
        <f t="shared" si="0"/>
        <v>-0.95046000000000008</v>
      </c>
      <c r="H46" s="31">
        <f t="shared" si="2"/>
        <v>12.40249</v>
      </c>
      <c r="I46" s="31">
        <f>MAX($H$19:H46)</f>
        <v>13.35295</v>
      </c>
      <c r="J46" s="32">
        <f t="shared" si="1"/>
        <v>-0.95045999999999964</v>
      </c>
      <c r="K46" s="33">
        <f t="shared" si="3"/>
        <v>-7.117977675345144E-2</v>
      </c>
    </row>
    <row r="47" spans="1:11" x14ac:dyDescent="0.25">
      <c r="A47" s="47" t="s">
        <v>106</v>
      </c>
      <c r="B47" s="48" t="s">
        <v>112</v>
      </c>
      <c r="C47" s="49">
        <v>43202.5625</v>
      </c>
      <c r="D47" s="48">
        <v>111.53</v>
      </c>
      <c r="E47" s="48">
        <v>1061</v>
      </c>
      <c r="F47" s="50">
        <v>-1.2731999999999999</v>
      </c>
      <c r="G47" s="30">
        <f t="shared" si="0"/>
        <v>-0.12731999999999999</v>
      </c>
      <c r="H47" s="31">
        <f t="shared" si="2"/>
        <v>12.275170000000001</v>
      </c>
      <c r="I47" s="31">
        <f>MAX($H$19:H47)</f>
        <v>13.35295</v>
      </c>
      <c r="J47" s="32">
        <f t="shared" si="1"/>
        <v>-1.0777799999999989</v>
      </c>
      <c r="K47" s="33">
        <f t="shared" si="3"/>
        <v>-1.0265680520605058E-2</v>
      </c>
    </row>
    <row r="48" spans="1:11" x14ac:dyDescent="0.25">
      <c r="A48" s="47" t="s">
        <v>107</v>
      </c>
      <c r="B48" s="48" t="s">
        <v>112</v>
      </c>
      <c r="C48" s="49">
        <v>43202.604166666664</v>
      </c>
      <c r="D48" s="48">
        <v>19.62</v>
      </c>
      <c r="E48" s="48">
        <v>2807</v>
      </c>
      <c r="F48" s="50">
        <v>-18.526199999999999</v>
      </c>
      <c r="G48" s="30">
        <f t="shared" si="0"/>
        <v>-1.8526199999999999</v>
      </c>
      <c r="H48" s="31">
        <f t="shared" si="2"/>
        <v>10.422550000000001</v>
      </c>
      <c r="I48" s="31">
        <f>MAX($H$19:H48)</f>
        <v>13.35295</v>
      </c>
      <c r="J48" s="32">
        <f t="shared" si="1"/>
        <v>-2.9303999999999988</v>
      </c>
      <c r="K48" s="33">
        <f t="shared" si="3"/>
        <v>-0.15092418272007635</v>
      </c>
    </row>
    <row r="49" spans="1:11" x14ac:dyDescent="0.25">
      <c r="A49" s="47" t="s">
        <v>104</v>
      </c>
      <c r="B49" s="48" t="s">
        <v>112</v>
      </c>
      <c r="C49" s="49">
        <v>43203.791666666664</v>
      </c>
      <c r="D49" s="48">
        <v>71.75</v>
      </c>
      <c r="E49" s="48">
        <v>2358</v>
      </c>
      <c r="F49" s="50">
        <v>-1.886400000000001</v>
      </c>
      <c r="G49" s="30">
        <f t="shared" si="0"/>
        <v>-0.18864000000000011</v>
      </c>
      <c r="H49" s="31">
        <f t="shared" si="2"/>
        <v>10.233910000000002</v>
      </c>
      <c r="I49" s="31">
        <f>MAX($H$19:H49)</f>
        <v>13.35295</v>
      </c>
      <c r="J49" s="32">
        <f t="shared" si="1"/>
        <v>-3.1190399999999983</v>
      </c>
      <c r="K49" s="33">
        <f t="shared" si="3"/>
        <v>-1.809921756192101E-2</v>
      </c>
    </row>
    <row r="50" spans="1:11" x14ac:dyDescent="0.25">
      <c r="A50" s="47" t="s">
        <v>105</v>
      </c>
      <c r="B50" s="48" t="s">
        <v>111</v>
      </c>
      <c r="C50" s="49">
        <v>43206.708333333336</v>
      </c>
      <c r="D50" s="48">
        <v>51.98</v>
      </c>
      <c r="E50" s="48">
        <v>2409</v>
      </c>
      <c r="F50" s="50">
        <v>52.99799999999999</v>
      </c>
      <c r="G50" s="30">
        <f t="shared" si="0"/>
        <v>5.2997999999999994</v>
      </c>
      <c r="H50" s="31">
        <f t="shared" si="2"/>
        <v>15.533710000000001</v>
      </c>
      <c r="I50" s="31">
        <f>MAX($H$19:H50)</f>
        <v>15.533710000000001</v>
      </c>
      <c r="J50" s="32">
        <f t="shared" si="1"/>
        <v>0</v>
      </c>
      <c r="K50" s="33">
        <f t="shared" si="3"/>
        <v>0.51786658276259989</v>
      </c>
    </row>
    <row r="51" spans="1:11" x14ac:dyDescent="0.25">
      <c r="A51" s="47" t="s">
        <v>105</v>
      </c>
      <c r="B51" s="48" t="s">
        <v>112</v>
      </c>
      <c r="C51" s="49">
        <v>43213.770833333336</v>
      </c>
      <c r="D51" s="48">
        <v>53.31</v>
      </c>
      <c r="E51" s="48">
        <v>2283</v>
      </c>
      <c r="F51" s="50">
        <v>61.412700000000001</v>
      </c>
      <c r="G51" s="30">
        <f t="shared" si="0"/>
        <v>6.1412700000000005</v>
      </c>
      <c r="H51" s="31">
        <f t="shared" si="2"/>
        <v>21.674980000000001</v>
      </c>
      <c r="I51" s="31">
        <f>MAX($H$19:H51)</f>
        <v>21.674980000000001</v>
      </c>
      <c r="J51" s="32">
        <f t="shared" si="1"/>
        <v>0</v>
      </c>
      <c r="K51" s="33">
        <f t="shared" si="3"/>
        <v>0.3953511427727181</v>
      </c>
    </row>
    <row r="52" spans="1:11" x14ac:dyDescent="0.25">
      <c r="A52" s="47" t="s">
        <v>104</v>
      </c>
      <c r="B52" s="48" t="s">
        <v>112</v>
      </c>
      <c r="C52" s="49">
        <v>43213.791666666664</v>
      </c>
      <c r="D52" s="48">
        <v>75.47</v>
      </c>
      <c r="E52" s="48">
        <v>1521</v>
      </c>
      <c r="F52" s="50">
        <v>-33.461999999999996</v>
      </c>
      <c r="G52" s="30">
        <f t="shared" si="0"/>
        <v>-3.3461999999999996</v>
      </c>
      <c r="H52" s="31">
        <f t="shared" si="2"/>
        <v>18.328780000000002</v>
      </c>
      <c r="I52" s="31">
        <f>MAX($H$19:H52)</f>
        <v>21.674980000000001</v>
      </c>
      <c r="J52" s="32">
        <f t="shared" si="1"/>
        <v>-3.3461999999999996</v>
      </c>
      <c r="K52" s="33">
        <f t="shared" si="3"/>
        <v>-0.15438076528790334</v>
      </c>
    </row>
    <row r="53" spans="1:11" x14ac:dyDescent="0.25">
      <c r="A53" s="47" t="s">
        <v>105</v>
      </c>
      <c r="B53" s="48" t="s">
        <v>111</v>
      </c>
      <c r="C53" s="49">
        <v>43216.729166666664</v>
      </c>
      <c r="D53" s="48">
        <v>52.23</v>
      </c>
      <c r="E53" s="48">
        <v>2181</v>
      </c>
      <c r="F53" s="50">
        <v>3.0533999999999999</v>
      </c>
      <c r="G53" s="30">
        <f t="shared" si="0"/>
        <v>0.30534</v>
      </c>
      <c r="H53" s="31">
        <f t="shared" si="2"/>
        <v>18.634120000000003</v>
      </c>
      <c r="I53" s="31">
        <f>MAX($H$19:H53)</f>
        <v>21.674980000000001</v>
      </c>
      <c r="J53" s="32">
        <f t="shared" si="1"/>
        <v>-3.0408599999999986</v>
      </c>
      <c r="K53" s="33">
        <f t="shared" si="3"/>
        <v>1.6659046592299109E-2</v>
      </c>
    </row>
    <row r="54" spans="1:11" x14ac:dyDescent="0.25">
      <c r="A54" s="47" t="s">
        <v>107</v>
      </c>
      <c r="B54" s="48" t="s">
        <v>111</v>
      </c>
      <c r="C54" s="49">
        <v>43217.583333333336</v>
      </c>
      <c r="D54" s="48">
        <v>19.149999999999999</v>
      </c>
      <c r="E54" s="48">
        <v>4382</v>
      </c>
      <c r="F54" s="50">
        <v>32.4268</v>
      </c>
      <c r="G54" s="30">
        <f t="shared" si="0"/>
        <v>3.24268</v>
      </c>
      <c r="H54" s="31">
        <f t="shared" si="2"/>
        <v>21.876800000000003</v>
      </c>
      <c r="I54" s="31">
        <f>MAX($H$19:H54)</f>
        <v>21.876800000000003</v>
      </c>
      <c r="J54" s="32">
        <f t="shared" si="1"/>
        <v>0</v>
      </c>
      <c r="K54" s="33">
        <f t="shared" si="3"/>
        <v>0.17401841353388292</v>
      </c>
    </row>
    <row r="55" spans="1:11" x14ac:dyDescent="0.25">
      <c r="A55" s="47" t="s">
        <v>105</v>
      </c>
      <c r="B55" s="48" t="s">
        <v>112</v>
      </c>
      <c r="C55" s="49">
        <v>43220.645833333336</v>
      </c>
      <c r="D55" s="48">
        <v>51.35</v>
      </c>
      <c r="E55" s="48">
        <v>2629</v>
      </c>
      <c r="F55" s="50">
        <v>12.093400000000001</v>
      </c>
      <c r="G55" s="30">
        <f t="shared" si="0"/>
        <v>1.2093400000000001</v>
      </c>
      <c r="H55" s="31">
        <f t="shared" si="2"/>
        <v>23.086140000000004</v>
      </c>
      <c r="I55" s="31">
        <f>MAX($H$19:H55)</f>
        <v>23.086140000000004</v>
      </c>
      <c r="J55" s="32">
        <f t="shared" si="1"/>
        <v>0</v>
      </c>
      <c r="K55" s="33">
        <f t="shared" si="3"/>
        <v>5.5279565567176281E-2</v>
      </c>
    </row>
    <row r="56" spans="1:11" x14ac:dyDescent="0.25">
      <c r="A56" s="47" t="s">
        <v>104</v>
      </c>
      <c r="B56" s="48" t="s">
        <v>112</v>
      </c>
      <c r="C56" s="49">
        <v>43235.583333333336</v>
      </c>
      <c r="D56" s="48">
        <v>78.349999999999994</v>
      </c>
      <c r="E56" s="48">
        <v>2393</v>
      </c>
      <c r="F56" s="50">
        <v>-21.536999999999999</v>
      </c>
      <c r="G56" s="30">
        <f t="shared" si="0"/>
        <v>-2.1537000000000002</v>
      </c>
      <c r="H56" s="31">
        <f t="shared" si="2"/>
        <v>20.932440000000003</v>
      </c>
      <c r="I56" s="31">
        <f>MAX($H$19:H56)</f>
        <v>23.086140000000004</v>
      </c>
      <c r="J56" s="32">
        <f t="shared" si="1"/>
        <v>-2.1537000000000006</v>
      </c>
      <c r="K56" s="33">
        <f t="shared" si="3"/>
        <v>-9.3289740077812877E-2</v>
      </c>
    </row>
    <row r="57" spans="1:11" x14ac:dyDescent="0.25">
      <c r="A57" s="47" t="s">
        <v>106</v>
      </c>
      <c r="B57" s="48" t="s">
        <v>112</v>
      </c>
      <c r="C57" s="49">
        <v>43235.8125</v>
      </c>
      <c r="D57" s="48">
        <v>112.69</v>
      </c>
      <c r="E57" s="48">
        <v>1592</v>
      </c>
      <c r="F57" s="50">
        <v>-20.377600000000001</v>
      </c>
      <c r="G57" s="30">
        <f t="shared" si="0"/>
        <v>-2.03776</v>
      </c>
      <c r="H57" s="31">
        <f t="shared" si="2"/>
        <v>18.894680000000005</v>
      </c>
      <c r="I57" s="31">
        <f>MAX($H$19:H57)</f>
        <v>23.086140000000004</v>
      </c>
      <c r="J57" s="32">
        <f t="shared" si="1"/>
        <v>-4.1914599999999993</v>
      </c>
      <c r="K57" s="33">
        <f t="shared" si="3"/>
        <v>-9.7349377330115283E-2</v>
      </c>
    </row>
    <row r="58" spans="1:11" x14ac:dyDescent="0.25">
      <c r="A58" s="47" t="s">
        <v>104</v>
      </c>
      <c r="B58" s="48" t="s">
        <v>112</v>
      </c>
      <c r="C58" s="49">
        <v>43238.625</v>
      </c>
      <c r="D58" s="48">
        <v>78.75</v>
      </c>
      <c r="E58" s="48">
        <v>2754</v>
      </c>
      <c r="F58" s="50">
        <v>-17.625599999999999</v>
      </c>
      <c r="G58" s="30">
        <f t="shared" si="0"/>
        <v>-1.7625599999999999</v>
      </c>
      <c r="H58" s="31">
        <f t="shared" si="2"/>
        <v>17.132120000000004</v>
      </c>
      <c r="I58" s="31">
        <f>MAX($H$19:H58)</f>
        <v>23.086140000000004</v>
      </c>
      <c r="J58" s="32">
        <f t="shared" si="1"/>
        <v>-5.9540199999999999</v>
      </c>
      <c r="K58" s="33">
        <f t="shared" si="3"/>
        <v>-9.3283400406886985E-2</v>
      </c>
    </row>
    <row r="59" spans="1:11" x14ac:dyDescent="0.25">
      <c r="A59" s="47" t="s">
        <v>104</v>
      </c>
      <c r="B59" s="48" t="s">
        <v>111</v>
      </c>
      <c r="C59" s="49">
        <v>43242.583333333336</v>
      </c>
      <c r="D59" s="48">
        <v>79.319999999999993</v>
      </c>
      <c r="E59" s="48">
        <v>2906</v>
      </c>
      <c r="F59" s="50">
        <v>-18.598399999999998</v>
      </c>
      <c r="G59" s="30">
        <f t="shared" si="0"/>
        <v>-1.8598399999999999</v>
      </c>
      <c r="H59" s="31">
        <f t="shared" si="2"/>
        <v>15.272280000000004</v>
      </c>
      <c r="I59" s="31">
        <f>MAX($H$19:H59)</f>
        <v>23.086140000000004</v>
      </c>
      <c r="J59" s="32">
        <f t="shared" si="1"/>
        <v>-7.81386</v>
      </c>
      <c r="K59" s="33">
        <f t="shared" si="3"/>
        <v>-0.10855866057440644</v>
      </c>
    </row>
    <row r="60" spans="1:11" x14ac:dyDescent="0.25">
      <c r="A60" s="47" t="s">
        <v>104</v>
      </c>
      <c r="B60" s="48" t="s">
        <v>111</v>
      </c>
      <c r="C60" s="49">
        <v>43242.770833333336</v>
      </c>
      <c r="D60" s="48">
        <v>79.290000000000006</v>
      </c>
      <c r="E60" s="48">
        <v>3371</v>
      </c>
      <c r="F60" s="50">
        <v>-51.239200000000004</v>
      </c>
      <c r="G60" s="30">
        <f t="shared" si="0"/>
        <v>-5.1239200000000009</v>
      </c>
      <c r="H60" s="31">
        <f t="shared" si="2"/>
        <v>10.148360000000004</v>
      </c>
      <c r="I60" s="31">
        <f>MAX($H$19:H60)</f>
        <v>23.086140000000004</v>
      </c>
      <c r="J60" s="32">
        <f t="shared" si="1"/>
        <v>-12.93778</v>
      </c>
      <c r="K60" s="33">
        <f t="shared" si="3"/>
        <v>-0.33550458739624989</v>
      </c>
    </row>
    <row r="61" spans="1:11" x14ac:dyDescent="0.25">
      <c r="A61" s="47" t="s">
        <v>105</v>
      </c>
      <c r="B61" s="48" t="s">
        <v>112</v>
      </c>
      <c r="C61" s="49">
        <v>43243.5625</v>
      </c>
      <c r="D61" s="48">
        <v>53.24</v>
      </c>
      <c r="E61" s="48">
        <v>4101</v>
      </c>
      <c r="F61" s="50">
        <v>0</v>
      </c>
      <c r="G61" s="30">
        <f t="shared" si="0"/>
        <v>0</v>
      </c>
      <c r="H61" s="31">
        <f t="shared" si="2"/>
        <v>10.148360000000004</v>
      </c>
      <c r="I61" s="31">
        <f>MAX($H$19:H61)</f>
        <v>23.086140000000004</v>
      </c>
      <c r="J61" s="32">
        <f t="shared" si="1"/>
        <v>-12.93778</v>
      </c>
      <c r="K61" s="33">
        <f t="shared" si="3"/>
        <v>0</v>
      </c>
    </row>
    <row r="62" spans="1:11" x14ac:dyDescent="0.25">
      <c r="A62" s="47" t="s">
        <v>104</v>
      </c>
      <c r="B62" s="48" t="s">
        <v>112</v>
      </c>
      <c r="C62" s="49">
        <v>43243.583333333336</v>
      </c>
      <c r="D62" s="48">
        <v>78.69</v>
      </c>
      <c r="E62" s="48">
        <v>2854</v>
      </c>
      <c r="F62" s="50">
        <v>-16.5532</v>
      </c>
      <c r="G62" s="30">
        <f t="shared" si="0"/>
        <v>-1.6553200000000001</v>
      </c>
      <c r="H62" s="31">
        <f t="shared" si="2"/>
        <v>8.4930400000000041</v>
      </c>
      <c r="I62" s="31">
        <f>MAX($H$19:H62)</f>
        <v>23.086140000000004</v>
      </c>
      <c r="J62" s="32">
        <f t="shared" si="1"/>
        <v>-14.5931</v>
      </c>
      <c r="K62" s="33">
        <f t="shared" si="3"/>
        <v>-0.16311206933928235</v>
      </c>
    </row>
    <row r="63" spans="1:11" x14ac:dyDescent="0.25">
      <c r="A63" s="47" t="s">
        <v>105</v>
      </c>
      <c r="B63" s="48" t="s">
        <v>112</v>
      </c>
      <c r="C63" s="49">
        <v>43244.583333333336</v>
      </c>
      <c r="D63" s="48">
        <v>53.57</v>
      </c>
      <c r="E63" s="48">
        <v>3190</v>
      </c>
      <c r="F63" s="50">
        <v>-19.777999999999999</v>
      </c>
      <c r="G63" s="30">
        <f t="shared" si="0"/>
        <v>-1.9778</v>
      </c>
      <c r="H63" s="31">
        <f t="shared" si="2"/>
        <v>6.5152400000000039</v>
      </c>
      <c r="I63" s="31">
        <f>MAX($H$19:H63)</f>
        <v>23.086140000000004</v>
      </c>
      <c r="J63" s="32">
        <f t="shared" si="1"/>
        <v>-16.570900000000002</v>
      </c>
      <c r="K63" s="33">
        <f t="shared" si="3"/>
        <v>-0.23287303486148647</v>
      </c>
    </row>
    <row r="64" spans="1:11" x14ac:dyDescent="0.25">
      <c r="A64" s="47" t="s">
        <v>107</v>
      </c>
      <c r="B64" s="48" t="s">
        <v>111</v>
      </c>
      <c r="C64" s="49">
        <v>43249.604166666664</v>
      </c>
      <c r="D64" s="48">
        <v>18.86</v>
      </c>
      <c r="E64" s="48">
        <v>5690</v>
      </c>
      <c r="F64" s="50">
        <v>9.1039999999999992</v>
      </c>
      <c r="G64" s="30">
        <f t="shared" si="0"/>
        <v>0.91039999999999999</v>
      </c>
      <c r="H64" s="31">
        <f t="shared" si="2"/>
        <v>7.425640000000004</v>
      </c>
      <c r="I64" s="31">
        <f>MAX($H$19:H64)</f>
        <v>23.086140000000004</v>
      </c>
      <c r="J64" s="32">
        <f t="shared" si="1"/>
        <v>-15.660499999999999</v>
      </c>
      <c r="K64" s="33">
        <f t="shared" si="3"/>
        <v>0.1397339161719291</v>
      </c>
    </row>
    <row r="65" spans="1:11" x14ac:dyDescent="0.25">
      <c r="A65" s="47" t="s">
        <v>106</v>
      </c>
      <c r="B65" s="48" t="s">
        <v>111</v>
      </c>
      <c r="C65" s="49">
        <v>43255.583333333336</v>
      </c>
      <c r="D65" s="48">
        <v>108.94</v>
      </c>
      <c r="E65" s="48">
        <v>1302</v>
      </c>
      <c r="F65" s="50">
        <v>-19.790399999999998</v>
      </c>
      <c r="G65" s="30">
        <f t="shared" si="0"/>
        <v>-1.9790399999999999</v>
      </c>
      <c r="H65" s="31">
        <f t="shared" si="2"/>
        <v>5.4466000000000037</v>
      </c>
      <c r="I65" s="31">
        <f>MAX($H$19:H65)</f>
        <v>23.086140000000004</v>
      </c>
      <c r="J65" s="32">
        <f t="shared" si="1"/>
        <v>-17.63954</v>
      </c>
      <c r="K65" s="33">
        <f t="shared" si="3"/>
        <v>-0.26651440145226535</v>
      </c>
    </row>
    <row r="66" spans="1:11" x14ac:dyDescent="0.25">
      <c r="A66" s="47" t="s">
        <v>107</v>
      </c>
      <c r="B66" s="48" t="s">
        <v>111</v>
      </c>
      <c r="C66" s="49">
        <v>43257.583333333336</v>
      </c>
      <c r="D66" s="48">
        <v>20.37</v>
      </c>
      <c r="E66" s="48">
        <v>3536</v>
      </c>
      <c r="F66" s="50">
        <v>20.508800000000001</v>
      </c>
      <c r="G66" s="30">
        <f t="shared" si="0"/>
        <v>2.0508800000000003</v>
      </c>
      <c r="H66" s="31">
        <f t="shared" si="2"/>
        <v>7.4974800000000039</v>
      </c>
      <c r="I66" s="31">
        <f>MAX($H$19:H66)</f>
        <v>23.086140000000004</v>
      </c>
      <c r="J66" s="32">
        <f t="shared" si="1"/>
        <v>-15.588660000000001</v>
      </c>
      <c r="K66" s="33">
        <f t="shared" si="3"/>
        <v>0.37654316454301751</v>
      </c>
    </row>
    <row r="67" spans="1:11" x14ac:dyDescent="0.25">
      <c r="A67" s="47" t="s">
        <v>105</v>
      </c>
      <c r="B67" s="48" t="s">
        <v>112</v>
      </c>
      <c r="C67" s="49">
        <v>43258.729166666664</v>
      </c>
      <c r="D67" s="48">
        <v>55.88</v>
      </c>
      <c r="E67" s="48">
        <v>2792</v>
      </c>
      <c r="F67" s="50">
        <v>-21.777600000000003</v>
      </c>
      <c r="G67" s="30">
        <f t="shared" si="0"/>
        <v>-2.1777600000000006</v>
      </c>
      <c r="H67" s="31">
        <f t="shared" si="2"/>
        <v>5.3197200000000038</v>
      </c>
      <c r="I67" s="31">
        <f>MAX($H$19:H67)</f>
        <v>23.086140000000004</v>
      </c>
      <c r="J67" s="32">
        <f t="shared" si="1"/>
        <v>-17.76642</v>
      </c>
      <c r="K67" s="33">
        <f t="shared" si="3"/>
        <v>-0.29046559644040382</v>
      </c>
    </row>
    <row r="68" spans="1:11" x14ac:dyDescent="0.25">
      <c r="A68" s="47" t="s">
        <v>104</v>
      </c>
      <c r="B68" s="48" t="s">
        <v>112</v>
      </c>
      <c r="C68" s="49">
        <v>43273.583333333336</v>
      </c>
      <c r="D68" s="48">
        <v>86.2</v>
      </c>
      <c r="E68" s="48">
        <v>1630</v>
      </c>
      <c r="F68" s="50">
        <v>55.908999999999999</v>
      </c>
      <c r="G68" s="30">
        <f t="shared" si="0"/>
        <v>5.5909000000000004</v>
      </c>
      <c r="H68" s="31">
        <f t="shared" ref="H68:H86" si="4">(H67+G68)</f>
        <v>10.910620000000005</v>
      </c>
      <c r="I68" s="31">
        <f>MAX($H$19:H68)</f>
        <v>23.086140000000004</v>
      </c>
      <c r="J68" s="32">
        <f t="shared" ref="J68:J86" si="5">(H68-I68)</f>
        <v>-12.175519999999999</v>
      </c>
      <c r="K68" s="33">
        <f t="shared" si="3"/>
        <v>1.0509763671772192</v>
      </c>
    </row>
    <row r="69" spans="1:11" x14ac:dyDescent="0.25">
      <c r="A69" s="47" t="s">
        <v>106</v>
      </c>
      <c r="B69" s="48" t="s">
        <v>112</v>
      </c>
      <c r="C69" s="49">
        <v>43273.708333333336</v>
      </c>
      <c r="D69" s="48">
        <v>107.03</v>
      </c>
      <c r="E69" s="48">
        <v>1614</v>
      </c>
      <c r="F69" s="50">
        <v>44.869199999999999</v>
      </c>
      <c r="G69" s="30">
        <f t="shared" si="0"/>
        <v>4.4869200000000005</v>
      </c>
      <c r="H69" s="31">
        <f t="shared" si="4"/>
        <v>15.397540000000006</v>
      </c>
      <c r="I69" s="31">
        <f>MAX($H$19:H69)</f>
        <v>23.086140000000004</v>
      </c>
      <c r="J69" s="32">
        <f t="shared" si="5"/>
        <v>-7.6885999999999974</v>
      </c>
      <c r="K69" s="33">
        <f t="shared" si="3"/>
        <v>0.41124335738940587</v>
      </c>
    </row>
    <row r="70" spans="1:11" x14ac:dyDescent="0.25">
      <c r="A70" s="47" t="s">
        <v>107</v>
      </c>
      <c r="B70" s="48" t="s">
        <v>111</v>
      </c>
      <c r="C70" s="49">
        <v>43283.583333333336</v>
      </c>
      <c r="D70" s="48">
        <v>23.96</v>
      </c>
      <c r="E70" s="48">
        <v>2377</v>
      </c>
      <c r="F70" s="50">
        <v>-19.491400000000002</v>
      </c>
      <c r="G70" s="30">
        <f t="shared" si="0"/>
        <v>-1.9491400000000003</v>
      </c>
      <c r="H70" s="31">
        <f t="shared" si="4"/>
        <v>13.448400000000007</v>
      </c>
      <c r="I70" s="31">
        <f>MAX($H$19:H70)</f>
        <v>23.086140000000004</v>
      </c>
      <c r="J70" s="32">
        <f t="shared" si="5"/>
        <v>-9.6377399999999973</v>
      </c>
      <c r="K70" s="33">
        <f t="shared" si="3"/>
        <v>-0.12658775362817687</v>
      </c>
    </row>
    <row r="71" spans="1:11" x14ac:dyDescent="0.25">
      <c r="A71" s="47" t="s">
        <v>107</v>
      </c>
      <c r="B71" s="48" t="s">
        <v>112</v>
      </c>
      <c r="C71" s="49">
        <v>43283.666666666664</v>
      </c>
      <c r="D71" s="48">
        <v>22.46</v>
      </c>
      <c r="E71" s="48">
        <v>1860</v>
      </c>
      <c r="F71" s="50">
        <v>8.5560000000000009</v>
      </c>
      <c r="G71" s="30">
        <f t="shared" si="0"/>
        <v>0.85560000000000014</v>
      </c>
      <c r="H71" s="31">
        <f t="shared" si="4"/>
        <v>14.304000000000007</v>
      </c>
      <c r="I71" s="31">
        <f>MAX($H$19:H71)</f>
        <v>23.086140000000004</v>
      </c>
      <c r="J71" s="32">
        <f t="shared" si="5"/>
        <v>-8.7821399999999965</v>
      </c>
      <c r="K71" s="33">
        <f t="shared" ref="K71:K134" si="6">(H71/H70)-1</f>
        <v>6.3620951191219799E-2</v>
      </c>
    </row>
    <row r="72" spans="1:11" x14ac:dyDescent="0.25">
      <c r="A72" s="47" t="s">
        <v>104</v>
      </c>
      <c r="B72" s="48" t="s">
        <v>111</v>
      </c>
      <c r="C72" s="49">
        <v>43283.770833333336</v>
      </c>
      <c r="D72" s="48">
        <v>85.48</v>
      </c>
      <c r="E72" s="48">
        <v>1756</v>
      </c>
      <c r="F72" s="50">
        <v>12.6432</v>
      </c>
      <c r="G72" s="30">
        <f t="shared" si="0"/>
        <v>1.2643200000000001</v>
      </c>
      <c r="H72" s="31">
        <f t="shared" si="4"/>
        <v>15.568320000000007</v>
      </c>
      <c r="I72" s="31">
        <f>MAX($H$19:H72)</f>
        <v>23.086140000000004</v>
      </c>
      <c r="J72" s="32">
        <f t="shared" si="5"/>
        <v>-7.5178199999999968</v>
      </c>
      <c r="K72" s="33">
        <f t="shared" si="6"/>
        <v>8.8389261744966419E-2</v>
      </c>
    </row>
    <row r="73" spans="1:11" x14ac:dyDescent="0.25">
      <c r="A73" s="47" t="s">
        <v>105</v>
      </c>
      <c r="B73" s="48" t="s">
        <v>112</v>
      </c>
      <c r="C73" s="49">
        <v>43284.6875</v>
      </c>
      <c r="D73" s="48">
        <v>55.53</v>
      </c>
      <c r="E73" s="48">
        <v>2815</v>
      </c>
      <c r="F73" s="50">
        <v>7.319</v>
      </c>
      <c r="G73" s="30">
        <f t="shared" si="0"/>
        <v>0.7319</v>
      </c>
      <c r="H73" s="31">
        <f t="shared" si="4"/>
        <v>16.300220000000007</v>
      </c>
      <c r="I73" s="31">
        <f>MAX($H$19:H73)</f>
        <v>23.086140000000004</v>
      </c>
      <c r="J73" s="32">
        <f t="shared" si="5"/>
        <v>-6.7859199999999973</v>
      </c>
      <c r="K73" s="33">
        <f t="shared" si="6"/>
        <v>4.7012137468911197E-2</v>
      </c>
    </row>
    <row r="74" spans="1:11" x14ac:dyDescent="0.25">
      <c r="A74" s="47" t="s">
        <v>106</v>
      </c>
      <c r="B74" s="48" t="s">
        <v>111</v>
      </c>
      <c r="C74" s="49">
        <v>43290.583333333336</v>
      </c>
      <c r="D74" s="48">
        <v>106.24</v>
      </c>
      <c r="E74" s="48">
        <v>1343</v>
      </c>
      <c r="F74" s="50">
        <v>26.457100000000001</v>
      </c>
      <c r="G74" s="30">
        <f t="shared" si="0"/>
        <v>2.6457100000000002</v>
      </c>
      <c r="H74" s="31">
        <f t="shared" si="4"/>
        <v>18.945930000000008</v>
      </c>
      <c r="I74" s="31">
        <f>MAX($H$19:H74)</f>
        <v>23.086140000000004</v>
      </c>
      <c r="J74" s="32">
        <f t="shared" si="5"/>
        <v>-4.1402099999999962</v>
      </c>
      <c r="K74" s="33">
        <f t="shared" si="6"/>
        <v>0.16231130622776879</v>
      </c>
    </row>
    <row r="75" spans="1:11" x14ac:dyDescent="0.25">
      <c r="A75" s="47" t="s">
        <v>107</v>
      </c>
      <c r="B75" s="48" t="s">
        <v>111</v>
      </c>
      <c r="C75" s="49">
        <v>43291.583333333336</v>
      </c>
      <c r="D75" s="48">
        <v>21.5</v>
      </c>
      <c r="E75" s="48">
        <v>3214</v>
      </c>
      <c r="F75" s="50">
        <v>-10.284800000000001</v>
      </c>
      <c r="G75" s="30">
        <f t="shared" si="0"/>
        <v>-1.0284800000000001</v>
      </c>
      <c r="H75" s="31">
        <f t="shared" si="4"/>
        <v>17.917450000000009</v>
      </c>
      <c r="I75" s="31">
        <f>MAX($H$19:H75)</f>
        <v>23.086140000000004</v>
      </c>
      <c r="J75" s="32">
        <f t="shared" si="5"/>
        <v>-5.1686899999999945</v>
      </c>
      <c r="K75" s="33">
        <f t="shared" si="6"/>
        <v>-5.4285010025899916E-2</v>
      </c>
    </row>
    <row r="76" spans="1:11" x14ac:dyDescent="0.25">
      <c r="A76" s="47" t="s">
        <v>106</v>
      </c>
      <c r="B76" s="48" t="s">
        <v>112</v>
      </c>
      <c r="C76" s="49">
        <v>43293.645833333336</v>
      </c>
      <c r="D76" s="48">
        <v>106.04</v>
      </c>
      <c r="E76" s="48">
        <v>1635</v>
      </c>
      <c r="F76" s="50">
        <v>-19.946999999999999</v>
      </c>
      <c r="G76" s="30">
        <f t="shared" si="0"/>
        <v>-1.9946999999999999</v>
      </c>
      <c r="H76" s="31">
        <f t="shared" si="4"/>
        <v>15.92275000000001</v>
      </c>
      <c r="I76" s="31">
        <f>MAX($H$19:H76)</f>
        <v>23.086140000000004</v>
      </c>
      <c r="J76" s="32">
        <f t="shared" si="5"/>
        <v>-7.1633899999999944</v>
      </c>
      <c r="K76" s="33">
        <f t="shared" si="6"/>
        <v>-0.11132722569338827</v>
      </c>
    </row>
    <row r="77" spans="1:11" x14ac:dyDescent="0.25">
      <c r="A77" s="47" t="s">
        <v>107</v>
      </c>
      <c r="B77" s="48" t="s">
        <v>112</v>
      </c>
      <c r="C77" s="49">
        <v>43297.583333333336</v>
      </c>
      <c r="D77" s="48">
        <v>20.64</v>
      </c>
      <c r="E77" s="48">
        <v>3712</v>
      </c>
      <c r="F77" s="50">
        <v>7.4239999999999995</v>
      </c>
      <c r="G77" s="30">
        <f t="shared" si="0"/>
        <v>0.74239999999999995</v>
      </c>
      <c r="H77" s="31">
        <f t="shared" si="4"/>
        <v>16.665150000000011</v>
      </c>
      <c r="I77" s="31">
        <f>MAX($H$19:H77)</f>
        <v>23.086140000000004</v>
      </c>
      <c r="J77" s="32">
        <f t="shared" si="5"/>
        <v>-6.4209899999999926</v>
      </c>
      <c r="K77" s="33">
        <f t="shared" si="6"/>
        <v>4.6625111868238811E-2</v>
      </c>
    </row>
    <row r="78" spans="1:11" x14ac:dyDescent="0.25">
      <c r="A78" s="47" t="s">
        <v>104</v>
      </c>
      <c r="B78" s="48" t="s">
        <v>112</v>
      </c>
      <c r="C78" s="49">
        <v>43300.8125</v>
      </c>
      <c r="D78" s="48">
        <v>90.81</v>
      </c>
      <c r="E78" s="48">
        <v>1883</v>
      </c>
      <c r="F78" s="50">
        <v>-18.453399999999998</v>
      </c>
      <c r="G78" s="30">
        <f t="shared" si="0"/>
        <v>-1.84534</v>
      </c>
      <c r="H78" s="31">
        <f t="shared" si="4"/>
        <v>14.819810000000011</v>
      </c>
      <c r="I78" s="31">
        <f>MAX($H$19:H78)</f>
        <v>23.086140000000004</v>
      </c>
      <c r="J78" s="32">
        <f t="shared" si="5"/>
        <v>-8.2663299999999929</v>
      </c>
      <c r="K78" s="33">
        <f t="shared" si="6"/>
        <v>-0.11073047647335899</v>
      </c>
    </row>
    <row r="79" spans="1:11" x14ac:dyDescent="0.25">
      <c r="A79" s="47" t="s">
        <v>105</v>
      </c>
      <c r="B79" s="48" t="s">
        <v>112</v>
      </c>
      <c r="C79" s="49">
        <v>43301.8125</v>
      </c>
      <c r="D79" s="48">
        <v>59.29</v>
      </c>
      <c r="E79" s="48">
        <v>3846</v>
      </c>
      <c r="F79" s="50">
        <v>-19.23</v>
      </c>
      <c r="G79" s="30">
        <f t="shared" si="0"/>
        <v>-1.923</v>
      </c>
      <c r="H79" s="31">
        <f t="shared" si="4"/>
        <v>12.896810000000011</v>
      </c>
      <c r="I79" s="31">
        <f>MAX($H$19:H79)</f>
        <v>23.086140000000004</v>
      </c>
      <c r="J79" s="32">
        <f t="shared" si="5"/>
        <v>-10.189329999999993</v>
      </c>
      <c r="K79" s="33">
        <f t="shared" si="6"/>
        <v>-0.12975874859394276</v>
      </c>
    </row>
    <row r="80" spans="1:11" x14ac:dyDescent="0.25">
      <c r="A80" s="47" t="s">
        <v>104</v>
      </c>
      <c r="B80" s="48" t="s">
        <v>112</v>
      </c>
      <c r="C80" s="49">
        <v>43305.708333333336</v>
      </c>
      <c r="D80" s="48">
        <v>90.61</v>
      </c>
      <c r="E80" s="48">
        <v>1611</v>
      </c>
      <c r="F80" s="50">
        <v>-17.398800000000001</v>
      </c>
      <c r="G80" s="30">
        <f t="shared" si="0"/>
        <v>-1.7398800000000003</v>
      </c>
      <c r="H80" s="31">
        <f t="shared" si="4"/>
        <v>11.15693000000001</v>
      </c>
      <c r="I80" s="31">
        <f>MAX($H$19:H80)</f>
        <v>23.086140000000004</v>
      </c>
      <c r="J80" s="32">
        <f t="shared" si="5"/>
        <v>-11.929209999999994</v>
      </c>
      <c r="K80" s="33">
        <f t="shared" si="6"/>
        <v>-0.13490777952067212</v>
      </c>
    </row>
    <row r="81" spans="1:11" x14ac:dyDescent="0.25">
      <c r="A81" s="47" t="s">
        <v>104</v>
      </c>
      <c r="B81" s="48" t="s">
        <v>111</v>
      </c>
      <c r="C81" s="49">
        <v>43306.5625</v>
      </c>
      <c r="D81" s="48">
        <v>91.5</v>
      </c>
      <c r="E81" s="48">
        <v>1767</v>
      </c>
      <c r="F81" s="50">
        <v>6.1845000000000008</v>
      </c>
      <c r="G81" s="30">
        <f t="shared" si="0"/>
        <v>0.61845000000000017</v>
      </c>
      <c r="H81" s="31">
        <f t="shared" si="4"/>
        <v>11.775380000000009</v>
      </c>
      <c r="I81" s="31">
        <f>MAX($H$19:H81)</f>
        <v>23.086140000000004</v>
      </c>
      <c r="J81" s="32">
        <f t="shared" si="5"/>
        <v>-11.310759999999995</v>
      </c>
      <c r="K81" s="33">
        <f t="shared" si="6"/>
        <v>5.5431915410421917E-2</v>
      </c>
    </row>
    <row r="82" spans="1:11" x14ac:dyDescent="0.25">
      <c r="A82" s="47" t="s">
        <v>104</v>
      </c>
      <c r="B82" s="48" t="s">
        <v>111</v>
      </c>
      <c r="C82" s="49">
        <v>43308.583333333336</v>
      </c>
      <c r="D82" s="48">
        <v>92.4</v>
      </c>
      <c r="E82" s="48">
        <v>1063</v>
      </c>
      <c r="F82" s="50">
        <v>-18.070999999999998</v>
      </c>
      <c r="G82" s="30">
        <f t="shared" si="0"/>
        <v>-1.8070999999999999</v>
      </c>
      <c r="H82" s="31">
        <f t="shared" si="4"/>
        <v>9.9682800000000089</v>
      </c>
      <c r="I82" s="31">
        <f>MAX($H$19:H82)</f>
        <v>23.086140000000004</v>
      </c>
      <c r="J82" s="32">
        <f t="shared" si="5"/>
        <v>-13.117859999999995</v>
      </c>
      <c r="K82" s="33">
        <f t="shared" si="6"/>
        <v>-0.15346426187520057</v>
      </c>
    </row>
    <row r="83" spans="1:11" x14ac:dyDescent="0.25">
      <c r="A83" s="47" t="s">
        <v>104</v>
      </c>
      <c r="B83" s="48" t="s">
        <v>112</v>
      </c>
      <c r="C83" s="49">
        <v>43308.708333333336</v>
      </c>
      <c r="D83" s="48">
        <v>90.62</v>
      </c>
      <c r="E83" s="48">
        <v>1050</v>
      </c>
      <c r="F83" s="50">
        <v>10.185</v>
      </c>
      <c r="G83" s="30">
        <f t="shared" si="0"/>
        <v>1.0185000000000002</v>
      </c>
      <c r="H83" s="31">
        <f t="shared" si="4"/>
        <v>10.986780000000008</v>
      </c>
      <c r="I83" s="31">
        <f>MAX($H$19:H83)</f>
        <v>23.086140000000004</v>
      </c>
      <c r="J83" s="32">
        <f t="shared" si="5"/>
        <v>-12.099359999999995</v>
      </c>
      <c r="K83" s="33">
        <f t="shared" si="6"/>
        <v>0.1021740962332518</v>
      </c>
    </row>
    <row r="84" spans="1:11" x14ac:dyDescent="0.25">
      <c r="A84" s="47" t="s">
        <v>106</v>
      </c>
      <c r="B84" s="48" t="s">
        <v>112</v>
      </c>
      <c r="C84" s="49">
        <v>43313.5625</v>
      </c>
      <c r="D84" s="48">
        <v>115.68</v>
      </c>
      <c r="E84" s="48">
        <v>1597</v>
      </c>
      <c r="F84" s="50">
        <v>0</v>
      </c>
      <c r="G84" s="30">
        <f t="shared" ref="G84:G147" si="7">(F84*0.1)</f>
        <v>0</v>
      </c>
      <c r="H84" s="31">
        <f t="shared" si="4"/>
        <v>10.986780000000008</v>
      </c>
      <c r="I84" s="31">
        <f>MAX($H$19:H84)</f>
        <v>23.086140000000004</v>
      </c>
      <c r="J84" s="32">
        <f t="shared" si="5"/>
        <v>-12.099359999999995</v>
      </c>
      <c r="K84" s="33">
        <f t="shared" si="6"/>
        <v>0</v>
      </c>
    </row>
    <row r="85" spans="1:11" x14ac:dyDescent="0.25">
      <c r="A85" s="47" t="s">
        <v>107</v>
      </c>
      <c r="B85" s="48" t="s">
        <v>111</v>
      </c>
      <c r="C85" s="49">
        <v>43313.604166666664</v>
      </c>
      <c r="D85" s="48">
        <v>20.010000000000002</v>
      </c>
      <c r="E85" s="48">
        <v>3685</v>
      </c>
      <c r="F85" s="50">
        <v>-19.899000000000001</v>
      </c>
      <c r="G85" s="30">
        <f t="shared" si="7"/>
        <v>-1.9899000000000002</v>
      </c>
      <c r="H85" s="31">
        <f t="shared" si="4"/>
        <v>8.996880000000008</v>
      </c>
      <c r="I85" s="31">
        <f>MAX($H$19:H85)</f>
        <v>23.086140000000004</v>
      </c>
      <c r="J85" s="32">
        <f t="shared" si="5"/>
        <v>-14.089259999999996</v>
      </c>
      <c r="K85" s="33">
        <f t="shared" si="6"/>
        <v>-0.1811176705094667</v>
      </c>
    </row>
    <row r="86" spans="1:11" x14ac:dyDescent="0.25">
      <c r="A86" s="47" t="s">
        <v>104</v>
      </c>
      <c r="B86" s="48" t="s">
        <v>111</v>
      </c>
      <c r="C86" s="49">
        <v>43314.604166666664</v>
      </c>
      <c r="D86" s="48">
        <v>90.26</v>
      </c>
      <c r="E86" s="48">
        <v>1406</v>
      </c>
      <c r="F86" s="50">
        <v>23.901999999999997</v>
      </c>
      <c r="G86" s="30">
        <f t="shared" si="7"/>
        <v>2.3901999999999997</v>
      </c>
      <c r="H86" s="31">
        <f t="shared" si="4"/>
        <v>11.387080000000008</v>
      </c>
      <c r="I86" s="31">
        <f>MAX($H$19:H86)</f>
        <v>23.086140000000004</v>
      </c>
      <c r="J86" s="32">
        <f t="shared" si="5"/>
        <v>-11.699059999999996</v>
      </c>
      <c r="K86" s="33">
        <f t="shared" si="6"/>
        <v>0.26566987666835584</v>
      </c>
    </row>
    <row r="87" spans="1:11" x14ac:dyDescent="0.25">
      <c r="A87" s="47" t="s">
        <v>106</v>
      </c>
      <c r="B87" s="48" t="s">
        <v>112</v>
      </c>
      <c r="C87" s="49">
        <v>43321.666666666664</v>
      </c>
      <c r="D87" s="48">
        <v>116.87</v>
      </c>
      <c r="E87" s="48">
        <v>2218</v>
      </c>
      <c r="F87" s="50">
        <v>55.45</v>
      </c>
      <c r="G87" s="30">
        <f t="shared" si="7"/>
        <v>5.5450000000000008</v>
      </c>
      <c r="H87" s="31">
        <f t="shared" ref="H87:H150" si="8">(H86+G87)</f>
        <v>16.93208000000001</v>
      </c>
      <c r="I87" s="31">
        <f>MAX($H$19:H87)</f>
        <v>23.086140000000004</v>
      </c>
      <c r="J87" s="32">
        <f t="shared" ref="J87:J150" si="9">(H87-I87)</f>
        <v>-6.1540599999999941</v>
      </c>
      <c r="K87" s="33">
        <f t="shared" si="6"/>
        <v>0.48695539154901857</v>
      </c>
    </row>
    <row r="88" spans="1:11" x14ac:dyDescent="0.25">
      <c r="A88" s="47" t="s">
        <v>107</v>
      </c>
      <c r="B88" s="48" t="s">
        <v>112</v>
      </c>
      <c r="C88" s="49">
        <v>43321.770833333336</v>
      </c>
      <c r="D88" s="48">
        <v>23.18</v>
      </c>
      <c r="E88" s="48">
        <v>2175</v>
      </c>
      <c r="F88" s="50">
        <v>-6.09</v>
      </c>
      <c r="G88" s="30">
        <f t="shared" si="7"/>
        <v>-0.60899999999999999</v>
      </c>
      <c r="H88" s="31">
        <f t="shared" si="8"/>
        <v>16.323080000000012</v>
      </c>
      <c r="I88" s="31">
        <f>MAX($H$19:H88)</f>
        <v>23.086140000000004</v>
      </c>
      <c r="J88" s="32">
        <f t="shared" si="9"/>
        <v>-6.7630599999999923</v>
      </c>
      <c r="K88" s="33">
        <f t="shared" si="6"/>
        <v>-3.5967229070497986E-2</v>
      </c>
    </row>
    <row r="89" spans="1:11" x14ac:dyDescent="0.25">
      <c r="A89" s="47" t="s">
        <v>107</v>
      </c>
      <c r="B89" s="48" t="s">
        <v>111</v>
      </c>
      <c r="C89" s="49">
        <v>43326.645833333336</v>
      </c>
      <c r="D89" s="48">
        <v>23.73</v>
      </c>
      <c r="E89" s="48">
        <v>2859</v>
      </c>
      <c r="F89" s="50">
        <v>-8.0052000000000003</v>
      </c>
      <c r="G89" s="30">
        <f t="shared" si="7"/>
        <v>-0.80052000000000012</v>
      </c>
      <c r="H89" s="31">
        <f t="shared" si="8"/>
        <v>15.522560000000011</v>
      </c>
      <c r="I89" s="31">
        <f>MAX($H$19:H89)</f>
        <v>23.086140000000004</v>
      </c>
      <c r="J89" s="32">
        <f t="shared" si="9"/>
        <v>-7.5635799999999929</v>
      </c>
      <c r="K89" s="33">
        <f t="shared" si="6"/>
        <v>-4.9042215072155448E-2</v>
      </c>
    </row>
    <row r="90" spans="1:11" x14ac:dyDescent="0.25">
      <c r="A90" s="47" t="s">
        <v>107</v>
      </c>
      <c r="B90" s="48" t="s">
        <v>112</v>
      </c>
      <c r="C90" s="49">
        <v>43327.5625</v>
      </c>
      <c r="D90" s="48">
        <v>22.78</v>
      </c>
      <c r="E90" s="48">
        <v>3424</v>
      </c>
      <c r="F90" s="50">
        <v>10.956800000000001</v>
      </c>
      <c r="G90" s="30">
        <f t="shared" si="7"/>
        <v>1.0956800000000002</v>
      </c>
      <c r="H90" s="31">
        <f t="shared" si="8"/>
        <v>16.618240000000011</v>
      </c>
      <c r="I90" s="31">
        <f>MAX($H$19:H90)</f>
        <v>23.086140000000004</v>
      </c>
      <c r="J90" s="32">
        <f t="shared" si="9"/>
        <v>-6.4678999999999931</v>
      </c>
      <c r="K90" s="33">
        <f t="shared" si="6"/>
        <v>7.0586295044116287E-2</v>
      </c>
    </row>
    <row r="91" spans="1:11" x14ac:dyDescent="0.25">
      <c r="A91" s="47" t="s">
        <v>105</v>
      </c>
      <c r="B91" s="48" t="s">
        <v>112</v>
      </c>
      <c r="C91" s="49">
        <v>43327.583333333336</v>
      </c>
      <c r="D91" s="48">
        <v>61.18</v>
      </c>
      <c r="E91" s="48">
        <v>2919</v>
      </c>
      <c r="F91" s="50">
        <v>12.5517</v>
      </c>
      <c r="G91" s="30">
        <f t="shared" si="7"/>
        <v>1.2551700000000001</v>
      </c>
      <c r="H91" s="31">
        <f t="shared" si="8"/>
        <v>17.87341000000001</v>
      </c>
      <c r="I91" s="31">
        <f>MAX($H$19:H91)</f>
        <v>23.086140000000004</v>
      </c>
      <c r="J91" s="32">
        <f t="shared" si="9"/>
        <v>-5.2127299999999934</v>
      </c>
      <c r="K91" s="33">
        <f t="shared" si="6"/>
        <v>7.5529658977123937E-2</v>
      </c>
    </row>
    <row r="92" spans="1:11" x14ac:dyDescent="0.25">
      <c r="A92" s="47" t="s">
        <v>104</v>
      </c>
      <c r="B92" s="48" t="s">
        <v>112</v>
      </c>
      <c r="C92" s="49">
        <v>43327.604166666664</v>
      </c>
      <c r="D92" s="48">
        <v>93.63</v>
      </c>
      <c r="E92" s="48">
        <v>1538</v>
      </c>
      <c r="F92" s="50">
        <v>-21.224399999999999</v>
      </c>
      <c r="G92" s="30">
        <f t="shared" si="7"/>
        <v>-2.1224400000000001</v>
      </c>
      <c r="H92" s="31">
        <f t="shared" si="8"/>
        <v>15.750970000000009</v>
      </c>
      <c r="I92" s="31">
        <f>MAX($H$19:H92)</f>
        <v>23.086140000000004</v>
      </c>
      <c r="J92" s="32">
        <f t="shared" si="9"/>
        <v>-7.3351699999999944</v>
      </c>
      <c r="K92" s="33">
        <f t="shared" si="6"/>
        <v>-0.11874846489841617</v>
      </c>
    </row>
    <row r="93" spans="1:11" x14ac:dyDescent="0.25">
      <c r="A93" s="47" t="s">
        <v>104</v>
      </c>
      <c r="B93" s="48" t="s">
        <v>111</v>
      </c>
      <c r="C93" s="49">
        <v>43333.583333333336</v>
      </c>
      <c r="D93" s="48">
        <v>94.53</v>
      </c>
      <c r="E93" s="48">
        <v>2028</v>
      </c>
      <c r="F93" s="50">
        <v>-19.874400000000001</v>
      </c>
      <c r="G93" s="30">
        <f t="shared" si="7"/>
        <v>-1.9874400000000003</v>
      </c>
      <c r="H93" s="31">
        <f t="shared" si="8"/>
        <v>13.76353000000001</v>
      </c>
      <c r="I93" s="31">
        <f>MAX($H$19:H93)</f>
        <v>23.086140000000004</v>
      </c>
      <c r="J93" s="32">
        <f t="shared" si="9"/>
        <v>-9.3226099999999938</v>
      </c>
      <c r="K93" s="33">
        <f t="shared" si="6"/>
        <v>-0.12617889564896623</v>
      </c>
    </row>
    <row r="94" spans="1:11" x14ac:dyDescent="0.25">
      <c r="A94" s="47" t="s">
        <v>105</v>
      </c>
      <c r="B94" s="48" t="s">
        <v>111</v>
      </c>
      <c r="C94" s="49">
        <v>43333.708333333336</v>
      </c>
      <c r="D94" s="48">
        <v>60.8</v>
      </c>
      <c r="E94" s="48">
        <v>3802</v>
      </c>
      <c r="F94" s="50">
        <v>-22.051599999999997</v>
      </c>
      <c r="G94" s="30">
        <f t="shared" si="7"/>
        <v>-2.2051599999999998</v>
      </c>
      <c r="H94" s="31">
        <f t="shared" si="8"/>
        <v>11.558370000000011</v>
      </c>
      <c r="I94" s="31">
        <f>MAX($H$19:H94)</f>
        <v>23.086140000000004</v>
      </c>
      <c r="J94" s="32">
        <f t="shared" si="9"/>
        <v>-11.527769999999993</v>
      </c>
      <c r="K94" s="33">
        <f t="shared" si="6"/>
        <v>-0.16021761859057948</v>
      </c>
    </row>
    <row r="95" spans="1:11" x14ac:dyDescent="0.25">
      <c r="A95" s="47" t="s">
        <v>107</v>
      </c>
      <c r="B95" s="48" t="s">
        <v>111</v>
      </c>
      <c r="C95" s="49">
        <v>43334.8125</v>
      </c>
      <c r="D95" s="48">
        <v>21.53</v>
      </c>
      <c r="E95" s="48">
        <v>3504</v>
      </c>
      <c r="F95" s="50">
        <v>-21.024000000000001</v>
      </c>
      <c r="G95" s="30">
        <f t="shared" si="7"/>
        <v>-2.1024000000000003</v>
      </c>
      <c r="H95" s="31">
        <f t="shared" si="8"/>
        <v>9.4559700000000113</v>
      </c>
      <c r="I95" s="31">
        <f>MAX($H$19:H95)</f>
        <v>23.086140000000004</v>
      </c>
      <c r="J95" s="32">
        <f t="shared" si="9"/>
        <v>-13.630169999999993</v>
      </c>
      <c r="K95" s="33">
        <f t="shared" si="6"/>
        <v>-0.18189415981665213</v>
      </c>
    </row>
    <row r="96" spans="1:11" x14ac:dyDescent="0.25">
      <c r="A96" s="47" t="s">
        <v>105</v>
      </c>
      <c r="B96" s="48" t="s">
        <v>111</v>
      </c>
      <c r="C96" s="49">
        <v>43336.604166666664</v>
      </c>
      <c r="D96" s="48">
        <v>60.71</v>
      </c>
      <c r="E96" s="48">
        <v>3444</v>
      </c>
      <c r="F96" s="50">
        <v>7.5767999999999995</v>
      </c>
      <c r="G96" s="30">
        <f t="shared" si="7"/>
        <v>0.75768000000000002</v>
      </c>
      <c r="H96" s="31">
        <f t="shared" si="8"/>
        <v>10.213650000000012</v>
      </c>
      <c r="I96" s="31">
        <f>MAX($H$19:H96)</f>
        <v>23.086140000000004</v>
      </c>
      <c r="J96" s="32">
        <f t="shared" si="9"/>
        <v>-12.872489999999992</v>
      </c>
      <c r="K96" s="33">
        <f t="shared" si="6"/>
        <v>8.0127157763825396E-2</v>
      </c>
    </row>
    <row r="97" spans="1:11" x14ac:dyDescent="0.25">
      <c r="A97" s="47" t="s">
        <v>106</v>
      </c>
      <c r="B97" s="48" t="s">
        <v>111</v>
      </c>
      <c r="C97" s="49">
        <v>43339.583333333336</v>
      </c>
      <c r="D97" s="48">
        <v>116.17</v>
      </c>
      <c r="E97" s="48">
        <v>2057</v>
      </c>
      <c r="F97" s="50">
        <v>19.130100000000002</v>
      </c>
      <c r="G97" s="30">
        <f t="shared" si="7"/>
        <v>1.9130100000000003</v>
      </c>
      <c r="H97" s="31">
        <f t="shared" si="8"/>
        <v>12.126660000000012</v>
      </c>
      <c r="I97" s="31">
        <f>MAX($H$19:H97)</f>
        <v>23.086140000000004</v>
      </c>
      <c r="J97" s="32">
        <f t="shared" si="9"/>
        <v>-10.959479999999992</v>
      </c>
      <c r="K97" s="33">
        <f t="shared" si="6"/>
        <v>0.18729934940006743</v>
      </c>
    </row>
    <row r="98" spans="1:11" x14ac:dyDescent="0.25">
      <c r="A98" s="47" t="s">
        <v>107</v>
      </c>
      <c r="B98" s="48" t="s">
        <v>112</v>
      </c>
      <c r="C98" s="49">
        <v>43339.583333333336</v>
      </c>
      <c r="D98" s="48">
        <v>21.1</v>
      </c>
      <c r="E98" s="48">
        <v>4756</v>
      </c>
      <c r="F98" s="50">
        <v>15.219200000000001</v>
      </c>
      <c r="G98" s="30">
        <f t="shared" si="7"/>
        <v>1.5219200000000002</v>
      </c>
      <c r="H98" s="31">
        <f t="shared" si="8"/>
        <v>13.648580000000011</v>
      </c>
      <c r="I98" s="31">
        <f>MAX($H$19:H98)</f>
        <v>23.086140000000004</v>
      </c>
      <c r="J98" s="32">
        <f t="shared" si="9"/>
        <v>-9.4375599999999924</v>
      </c>
      <c r="K98" s="33">
        <f t="shared" si="6"/>
        <v>0.12550199312918786</v>
      </c>
    </row>
    <row r="99" spans="1:11" x14ac:dyDescent="0.25">
      <c r="A99" s="47" t="s">
        <v>106</v>
      </c>
      <c r="B99" s="48" t="s">
        <v>112</v>
      </c>
      <c r="C99" s="49">
        <v>43341.583333333336</v>
      </c>
      <c r="D99" s="48">
        <v>115.63</v>
      </c>
      <c r="E99" s="48">
        <v>1986</v>
      </c>
      <c r="F99" s="50">
        <v>-21.051599999999997</v>
      </c>
      <c r="G99" s="30">
        <f t="shared" si="7"/>
        <v>-2.1051599999999997</v>
      </c>
      <c r="H99" s="31">
        <f t="shared" si="8"/>
        <v>11.543420000000012</v>
      </c>
      <c r="I99" s="31">
        <f>MAX($H$19:H99)</f>
        <v>23.086140000000004</v>
      </c>
      <c r="J99" s="32">
        <f t="shared" si="9"/>
        <v>-11.542719999999992</v>
      </c>
      <c r="K99" s="33">
        <f t="shared" si="6"/>
        <v>-0.15424022132705362</v>
      </c>
    </row>
    <row r="100" spans="1:11" x14ac:dyDescent="0.25">
      <c r="A100" s="47" t="s">
        <v>105</v>
      </c>
      <c r="B100" s="48" t="s">
        <v>112</v>
      </c>
      <c r="C100" s="49">
        <v>43343.583333333336</v>
      </c>
      <c r="D100" s="48">
        <v>61.49</v>
      </c>
      <c r="E100" s="48">
        <v>3022</v>
      </c>
      <c r="F100" s="50">
        <v>36.868400000000001</v>
      </c>
      <c r="G100" s="30">
        <f t="shared" si="7"/>
        <v>3.6868400000000001</v>
      </c>
      <c r="H100" s="31">
        <f t="shared" si="8"/>
        <v>15.230260000000012</v>
      </c>
      <c r="I100" s="31">
        <f>MAX($H$19:H100)</f>
        <v>23.086140000000004</v>
      </c>
      <c r="J100" s="32">
        <f t="shared" si="9"/>
        <v>-7.855879999999992</v>
      </c>
      <c r="K100" s="33">
        <f t="shared" si="6"/>
        <v>0.31938888128474896</v>
      </c>
    </row>
    <row r="101" spans="1:11" x14ac:dyDescent="0.25">
      <c r="A101" s="47" t="s">
        <v>104</v>
      </c>
      <c r="B101" s="48" t="s">
        <v>112</v>
      </c>
      <c r="C101" s="49">
        <v>43348.8125</v>
      </c>
      <c r="D101" s="48">
        <v>99.61</v>
      </c>
      <c r="E101" s="48">
        <v>1393</v>
      </c>
      <c r="F101" s="50">
        <v>7.1043000000000003</v>
      </c>
      <c r="G101" s="30">
        <f t="shared" si="7"/>
        <v>0.71043000000000012</v>
      </c>
      <c r="H101" s="31">
        <f t="shared" si="8"/>
        <v>15.940690000000012</v>
      </c>
      <c r="I101" s="31">
        <f>MAX($H$19:H101)</f>
        <v>23.086140000000004</v>
      </c>
      <c r="J101" s="32">
        <f t="shared" si="9"/>
        <v>-7.1454499999999914</v>
      </c>
      <c r="K101" s="33">
        <f t="shared" si="6"/>
        <v>4.6645953516223582E-2</v>
      </c>
    </row>
    <row r="102" spans="1:11" x14ac:dyDescent="0.25">
      <c r="A102" s="47" t="s">
        <v>106</v>
      </c>
      <c r="B102" s="48" t="s">
        <v>112</v>
      </c>
      <c r="C102" s="49">
        <v>43349.625</v>
      </c>
      <c r="D102" s="48">
        <v>113.92</v>
      </c>
      <c r="E102" s="48">
        <v>1834</v>
      </c>
      <c r="F102" s="50">
        <v>-21.2744</v>
      </c>
      <c r="G102" s="30">
        <f t="shared" si="7"/>
        <v>-2.12744</v>
      </c>
      <c r="H102" s="31">
        <f t="shared" si="8"/>
        <v>13.813250000000012</v>
      </c>
      <c r="I102" s="31">
        <f>MAX($H$19:H102)</f>
        <v>23.086140000000004</v>
      </c>
      <c r="J102" s="32">
        <f t="shared" si="9"/>
        <v>-9.2728899999999914</v>
      </c>
      <c r="K102" s="33">
        <f t="shared" si="6"/>
        <v>-0.1334597184939923</v>
      </c>
    </row>
    <row r="103" spans="1:11" x14ac:dyDescent="0.25">
      <c r="A103" s="47" t="s">
        <v>107</v>
      </c>
      <c r="B103" s="48" t="s">
        <v>111</v>
      </c>
      <c r="C103" s="49">
        <v>43354.5625</v>
      </c>
      <c r="D103" s="48">
        <v>18.64</v>
      </c>
      <c r="E103" s="48">
        <v>2943</v>
      </c>
      <c r="F103" s="50">
        <v>0</v>
      </c>
      <c r="G103" s="30">
        <f t="shared" si="7"/>
        <v>0</v>
      </c>
      <c r="H103" s="31">
        <f t="shared" si="8"/>
        <v>13.813250000000012</v>
      </c>
      <c r="I103" s="31">
        <f>MAX($H$19:H103)</f>
        <v>23.086140000000004</v>
      </c>
      <c r="J103" s="32">
        <f t="shared" si="9"/>
        <v>-9.2728899999999914</v>
      </c>
      <c r="K103" s="33">
        <f t="shared" si="6"/>
        <v>0</v>
      </c>
    </row>
    <row r="104" spans="1:11" x14ac:dyDescent="0.25">
      <c r="A104" s="47" t="s">
        <v>105</v>
      </c>
      <c r="B104" s="48" t="s">
        <v>111</v>
      </c>
      <c r="C104" s="49">
        <v>43357.5625</v>
      </c>
      <c r="D104" s="48">
        <v>59</v>
      </c>
      <c r="E104" s="48">
        <v>3332</v>
      </c>
      <c r="F104" s="50">
        <v>-35.319200000000002</v>
      </c>
      <c r="G104" s="30">
        <f t="shared" si="7"/>
        <v>-3.5319200000000004</v>
      </c>
      <c r="H104" s="31">
        <f t="shared" si="8"/>
        <v>10.281330000000011</v>
      </c>
      <c r="I104" s="31">
        <f>MAX($H$19:H104)</f>
        <v>23.086140000000004</v>
      </c>
      <c r="J104" s="32">
        <f t="shared" si="9"/>
        <v>-12.804809999999993</v>
      </c>
      <c r="K104" s="33">
        <f t="shared" si="6"/>
        <v>-0.25569073172497403</v>
      </c>
    </row>
    <row r="105" spans="1:11" x14ac:dyDescent="0.25">
      <c r="A105" s="47" t="s">
        <v>106</v>
      </c>
      <c r="B105" s="48" t="s">
        <v>112</v>
      </c>
      <c r="C105" s="49">
        <v>43357.729166666664</v>
      </c>
      <c r="D105" s="48">
        <v>113.35</v>
      </c>
      <c r="E105" s="48">
        <v>1733</v>
      </c>
      <c r="F105" s="50">
        <v>-20.102799999999998</v>
      </c>
      <c r="G105" s="30">
        <f t="shared" si="7"/>
        <v>-2.0102799999999998</v>
      </c>
      <c r="H105" s="31">
        <f t="shared" si="8"/>
        <v>8.2710500000000113</v>
      </c>
      <c r="I105" s="31">
        <f>MAX($H$19:H105)</f>
        <v>23.086140000000004</v>
      </c>
      <c r="J105" s="32">
        <f t="shared" si="9"/>
        <v>-14.815089999999993</v>
      </c>
      <c r="K105" s="33">
        <f t="shared" si="6"/>
        <v>-0.19552723237168712</v>
      </c>
    </row>
    <row r="106" spans="1:11" x14ac:dyDescent="0.25">
      <c r="A106" s="47" t="s">
        <v>105</v>
      </c>
      <c r="B106" s="48" t="s">
        <v>112</v>
      </c>
      <c r="C106" s="49">
        <v>43360.583333333336</v>
      </c>
      <c r="D106" s="48">
        <v>58.22</v>
      </c>
      <c r="E106" s="48">
        <v>3292</v>
      </c>
      <c r="F106" s="50">
        <v>10.863599999999998</v>
      </c>
      <c r="G106" s="30">
        <f t="shared" si="7"/>
        <v>1.0863599999999998</v>
      </c>
      <c r="H106" s="31">
        <f t="shared" si="8"/>
        <v>9.3574100000000104</v>
      </c>
      <c r="I106" s="31">
        <f>MAX($H$19:H106)</f>
        <v>23.086140000000004</v>
      </c>
      <c r="J106" s="32">
        <f t="shared" si="9"/>
        <v>-13.728729999999993</v>
      </c>
      <c r="K106" s="33">
        <f t="shared" si="6"/>
        <v>0.13134487157011465</v>
      </c>
    </row>
    <row r="107" spans="1:11" x14ac:dyDescent="0.25">
      <c r="A107" s="47" t="s">
        <v>106</v>
      </c>
      <c r="B107" s="48" t="s">
        <v>111</v>
      </c>
      <c r="C107" s="49">
        <v>43360.75</v>
      </c>
      <c r="D107" s="48">
        <v>113.92</v>
      </c>
      <c r="E107" s="48">
        <v>2244</v>
      </c>
      <c r="F107" s="50">
        <v>6.0587999999999989</v>
      </c>
      <c r="G107" s="30">
        <f t="shared" si="7"/>
        <v>0.60587999999999997</v>
      </c>
      <c r="H107" s="31">
        <f t="shared" si="8"/>
        <v>9.9632900000000113</v>
      </c>
      <c r="I107" s="31">
        <f>MAX($H$19:H107)</f>
        <v>23.086140000000004</v>
      </c>
      <c r="J107" s="32">
        <f t="shared" si="9"/>
        <v>-13.122849999999993</v>
      </c>
      <c r="K107" s="33">
        <f t="shared" si="6"/>
        <v>6.474868580087878E-2</v>
      </c>
    </row>
    <row r="108" spans="1:11" x14ac:dyDescent="0.25">
      <c r="A108" s="47" t="s">
        <v>106</v>
      </c>
      <c r="B108" s="48" t="s">
        <v>112</v>
      </c>
      <c r="C108" s="49">
        <v>43367.729166666664</v>
      </c>
      <c r="D108" s="48">
        <v>116.44</v>
      </c>
      <c r="E108" s="48">
        <v>1767</v>
      </c>
      <c r="F108" s="50">
        <v>-20.497199999999999</v>
      </c>
      <c r="G108" s="30">
        <f t="shared" si="7"/>
        <v>-2.0497200000000002</v>
      </c>
      <c r="H108" s="31">
        <f t="shared" si="8"/>
        <v>7.9135700000000107</v>
      </c>
      <c r="I108" s="31">
        <f>MAX($H$19:H108)</f>
        <v>23.086140000000004</v>
      </c>
      <c r="J108" s="32">
        <f t="shared" si="9"/>
        <v>-15.172569999999993</v>
      </c>
      <c r="K108" s="33">
        <f t="shared" si="6"/>
        <v>-0.20572722464165938</v>
      </c>
    </row>
    <row r="109" spans="1:11" x14ac:dyDescent="0.25">
      <c r="A109" s="47" t="s">
        <v>107</v>
      </c>
      <c r="B109" s="48" t="s">
        <v>112</v>
      </c>
      <c r="C109" s="49">
        <v>43371.583333333336</v>
      </c>
      <c r="D109" s="48">
        <v>18.23</v>
      </c>
      <c r="E109" s="48">
        <v>2122</v>
      </c>
      <c r="F109" s="50">
        <v>-37.559400000000004</v>
      </c>
      <c r="G109" s="30">
        <f t="shared" si="7"/>
        <v>-3.7559400000000007</v>
      </c>
      <c r="H109" s="31">
        <f t="shared" si="8"/>
        <v>4.1576300000000099</v>
      </c>
      <c r="I109" s="31">
        <f>MAX($H$19:H109)</f>
        <v>23.086140000000004</v>
      </c>
      <c r="J109" s="32">
        <f t="shared" si="9"/>
        <v>-18.928509999999996</v>
      </c>
      <c r="K109" s="33">
        <f t="shared" si="6"/>
        <v>-0.4746201777453154</v>
      </c>
    </row>
    <row r="110" spans="1:11" x14ac:dyDescent="0.25">
      <c r="A110" s="47" t="s">
        <v>104</v>
      </c>
      <c r="B110" s="48" t="s">
        <v>112</v>
      </c>
      <c r="C110" s="49">
        <v>43375.75</v>
      </c>
      <c r="D110" s="48">
        <v>99.56</v>
      </c>
      <c r="E110" s="48">
        <v>1610</v>
      </c>
      <c r="F110" s="50">
        <v>13.845999999999998</v>
      </c>
      <c r="G110" s="30">
        <f t="shared" si="7"/>
        <v>1.3845999999999998</v>
      </c>
      <c r="H110" s="31">
        <f t="shared" si="8"/>
        <v>5.5422300000000098</v>
      </c>
      <c r="I110" s="31">
        <f>MAX($H$19:H110)</f>
        <v>23.086140000000004</v>
      </c>
      <c r="J110" s="32">
        <f t="shared" si="9"/>
        <v>-17.543909999999993</v>
      </c>
      <c r="K110" s="33">
        <f t="shared" si="6"/>
        <v>0.33302626736866836</v>
      </c>
    </row>
    <row r="111" spans="1:11" x14ac:dyDescent="0.25">
      <c r="A111" s="47" t="s">
        <v>106</v>
      </c>
      <c r="B111" s="48" t="s">
        <v>111</v>
      </c>
      <c r="C111" s="49">
        <v>43376.583333333336</v>
      </c>
      <c r="D111" s="48">
        <v>114.61</v>
      </c>
      <c r="E111" s="48">
        <v>1617</v>
      </c>
      <c r="F111" s="50">
        <v>11.804099999999998</v>
      </c>
      <c r="G111" s="30">
        <f t="shared" si="7"/>
        <v>1.18041</v>
      </c>
      <c r="H111" s="31">
        <f t="shared" si="8"/>
        <v>6.7226400000000099</v>
      </c>
      <c r="I111" s="31">
        <f>MAX($H$19:H111)</f>
        <v>23.086140000000004</v>
      </c>
      <c r="J111" s="32">
        <f t="shared" si="9"/>
        <v>-16.363499999999995</v>
      </c>
      <c r="K111" s="33">
        <f t="shared" si="6"/>
        <v>0.21298466501751068</v>
      </c>
    </row>
    <row r="112" spans="1:11" x14ac:dyDescent="0.25">
      <c r="A112" s="47" t="s">
        <v>107</v>
      </c>
      <c r="B112" s="48" t="s">
        <v>112</v>
      </c>
      <c r="C112" s="49">
        <v>43377.5625</v>
      </c>
      <c r="D112" s="48">
        <v>19.57</v>
      </c>
      <c r="E112" s="48">
        <v>3801</v>
      </c>
      <c r="F112" s="50">
        <v>34.209000000000003</v>
      </c>
      <c r="G112" s="30">
        <f t="shared" si="7"/>
        <v>3.4209000000000005</v>
      </c>
      <c r="H112" s="31">
        <f t="shared" si="8"/>
        <v>10.14354000000001</v>
      </c>
      <c r="I112" s="31">
        <f>MAX($H$19:H112)</f>
        <v>23.086140000000004</v>
      </c>
      <c r="J112" s="32">
        <f t="shared" si="9"/>
        <v>-12.942599999999993</v>
      </c>
      <c r="K112" s="33">
        <f t="shared" si="6"/>
        <v>0.50886258969690412</v>
      </c>
    </row>
    <row r="113" spans="1:11" x14ac:dyDescent="0.25">
      <c r="A113" s="47" t="s">
        <v>105</v>
      </c>
      <c r="B113" s="48" t="s">
        <v>112</v>
      </c>
      <c r="C113" s="49">
        <v>43377.583333333336</v>
      </c>
      <c r="D113" s="48">
        <v>59.09</v>
      </c>
      <c r="E113" s="48">
        <v>2909</v>
      </c>
      <c r="F113" s="50">
        <v>29.671800000000005</v>
      </c>
      <c r="G113" s="30">
        <f t="shared" si="7"/>
        <v>2.9671800000000008</v>
      </c>
      <c r="H113" s="31">
        <f t="shared" si="8"/>
        <v>13.110720000000011</v>
      </c>
      <c r="I113" s="31">
        <f>MAX($H$19:H113)</f>
        <v>23.086140000000004</v>
      </c>
      <c r="J113" s="32">
        <f t="shared" si="9"/>
        <v>-9.9754199999999926</v>
      </c>
      <c r="K113" s="33">
        <f t="shared" si="6"/>
        <v>0.29251917969466268</v>
      </c>
    </row>
    <row r="114" spans="1:11" x14ac:dyDescent="0.25">
      <c r="A114" s="47" t="s">
        <v>106</v>
      </c>
      <c r="B114" s="48" t="s">
        <v>112</v>
      </c>
      <c r="C114" s="49">
        <v>43382.583333333336</v>
      </c>
      <c r="D114" s="48">
        <v>114.33</v>
      </c>
      <c r="E114" s="48">
        <v>1103</v>
      </c>
      <c r="F114" s="50">
        <v>52.613099999999996</v>
      </c>
      <c r="G114" s="30">
        <f t="shared" si="7"/>
        <v>5.2613099999999999</v>
      </c>
      <c r="H114" s="31">
        <f t="shared" si="8"/>
        <v>18.372030000000009</v>
      </c>
      <c r="I114" s="31">
        <f>MAX($H$19:H114)</f>
        <v>23.086140000000004</v>
      </c>
      <c r="J114" s="32">
        <f t="shared" si="9"/>
        <v>-4.7141099999999945</v>
      </c>
      <c r="K114" s="33">
        <f t="shared" si="6"/>
        <v>0.40129832686534339</v>
      </c>
    </row>
    <row r="115" spans="1:11" x14ac:dyDescent="0.25">
      <c r="A115" s="47" t="s">
        <v>107</v>
      </c>
      <c r="B115" s="48" t="s">
        <v>111</v>
      </c>
      <c r="C115" s="49">
        <v>43388.791666666664</v>
      </c>
      <c r="D115" s="48">
        <v>17.48</v>
      </c>
      <c r="E115" s="48">
        <v>3484</v>
      </c>
      <c r="F115" s="50">
        <v>39.717600000000004</v>
      </c>
      <c r="G115" s="30">
        <f t="shared" si="7"/>
        <v>3.9717600000000006</v>
      </c>
      <c r="H115" s="31">
        <f t="shared" si="8"/>
        <v>22.343790000000009</v>
      </c>
      <c r="I115" s="31">
        <f>MAX($H$19:H115)</f>
        <v>23.086140000000004</v>
      </c>
      <c r="J115" s="32">
        <f t="shared" si="9"/>
        <v>-0.74234999999999474</v>
      </c>
      <c r="K115" s="33">
        <f t="shared" si="6"/>
        <v>0.21618514666043964</v>
      </c>
    </row>
    <row r="116" spans="1:11" x14ac:dyDescent="0.25">
      <c r="A116" s="47" t="s">
        <v>105</v>
      </c>
      <c r="B116" s="48" t="s">
        <v>111</v>
      </c>
      <c r="C116" s="49">
        <v>43389.645833333336</v>
      </c>
      <c r="D116" s="48">
        <v>55.83</v>
      </c>
      <c r="E116" s="48">
        <v>1475</v>
      </c>
      <c r="F116" s="50">
        <v>-15.635</v>
      </c>
      <c r="G116" s="30">
        <f t="shared" si="7"/>
        <v>-1.5635000000000001</v>
      </c>
      <c r="H116" s="31">
        <f t="shared" si="8"/>
        <v>20.780290000000008</v>
      </c>
      <c r="I116" s="31">
        <f>MAX($H$19:H116)</f>
        <v>23.086140000000004</v>
      </c>
      <c r="J116" s="32">
        <f t="shared" si="9"/>
        <v>-2.305849999999996</v>
      </c>
      <c r="K116" s="33">
        <f t="shared" si="6"/>
        <v>-6.9974699905432369E-2</v>
      </c>
    </row>
    <row r="117" spans="1:11" x14ac:dyDescent="0.25">
      <c r="A117" s="47" t="s">
        <v>104</v>
      </c>
      <c r="B117" s="48" t="s">
        <v>111</v>
      </c>
      <c r="C117" s="49">
        <v>43389.708333333336</v>
      </c>
      <c r="D117" s="48">
        <v>90.04</v>
      </c>
      <c r="E117" s="48">
        <v>857</v>
      </c>
      <c r="F117" s="50">
        <v>16.111599999999999</v>
      </c>
      <c r="G117" s="30">
        <f t="shared" si="7"/>
        <v>1.6111599999999999</v>
      </c>
      <c r="H117" s="31">
        <f t="shared" si="8"/>
        <v>22.391450000000006</v>
      </c>
      <c r="I117" s="31">
        <f>MAX($H$19:H117)</f>
        <v>23.086140000000004</v>
      </c>
      <c r="J117" s="32">
        <f t="shared" si="9"/>
        <v>-0.69468999999999781</v>
      </c>
      <c r="K117" s="33">
        <f t="shared" si="6"/>
        <v>7.7533085438172389E-2</v>
      </c>
    </row>
    <row r="118" spans="1:11" x14ac:dyDescent="0.25">
      <c r="A118" s="47" t="s">
        <v>106</v>
      </c>
      <c r="B118" s="48" t="s">
        <v>111</v>
      </c>
      <c r="C118" s="49">
        <v>43390.666666666664</v>
      </c>
      <c r="D118" s="48">
        <v>110.12</v>
      </c>
      <c r="E118" s="48">
        <v>997</v>
      </c>
      <c r="F118" s="50">
        <v>-20.7376</v>
      </c>
      <c r="G118" s="30">
        <f t="shared" si="7"/>
        <v>-2.07376</v>
      </c>
      <c r="H118" s="31">
        <f t="shared" si="8"/>
        <v>20.317690000000006</v>
      </c>
      <c r="I118" s="31">
        <f>MAX($H$19:H118)</f>
        <v>23.086140000000004</v>
      </c>
      <c r="J118" s="32">
        <f t="shared" si="9"/>
        <v>-2.7684499999999979</v>
      </c>
      <c r="K118" s="33">
        <f t="shared" si="6"/>
        <v>-9.261392183177064E-2</v>
      </c>
    </row>
    <row r="119" spans="1:11" x14ac:dyDescent="0.25">
      <c r="A119" s="47" t="s">
        <v>105</v>
      </c>
      <c r="B119" s="48" t="s">
        <v>111</v>
      </c>
      <c r="C119" s="49">
        <v>43395.625</v>
      </c>
      <c r="D119" s="48">
        <v>55.32</v>
      </c>
      <c r="E119" s="48">
        <v>1767</v>
      </c>
      <c r="F119" s="50">
        <v>-43.468199999999996</v>
      </c>
      <c r="G119" s="30">
        <f t="shared" si="7"/>
        <v>-4.3468200000000001</v>
      </c>
      <c r="H119" s="31">
        <f t="shared" si="8"/>
        <v>15.970870000000005</v>
      </c>
      <c r="I119" s="31">
        <f>MAX($H$19:H119)</f>
        <v>23.086140000000004</v>
      </c>
      <c r="J119" s="32">
        <f t="shared" si="9"/>
        <v>-7.1152699999999989</v>
      </c>
      <c r="K119" s="33">
        <f t="shared" si="6"/>
        <v>-0.21394262832044386</v>
      </c>
    </row>
    <row r="120" spans="1:11" x14ac:dyDescent="0.25">
      <c r="A120" s="47" t="s">
        <v>105</v>
      </c>
      <c r="B120" s="48" t="s">
        <v>112</v>
      </c>
      <c r="C120" s="49">
        <v>43396.583333333336</v>
      </c>
      <c r="D120" s="48">
        <v>54</v>
      </c>
      <c r="E120" s="48">
        <v>1976</v>
      </c>
      <c r="F120" s="50">
        <v>7.7063999999999995</v>
      </c>
      <c r="G120" s="30">
        <f t="shared" si="7"/>
        <v>0.77063999999999999</v>
      </c>
      <c r="H120" s="31">
        <f t="shared" si="8"/>
        <v>16.741510000000005</v>
      </c>
      <c r="I120" s="31">
        <f>MAX($H$19:H120)</f>
        <v>23.086140000000004</v>
      </c>
      <c r="J120" s="32">
        <f t="shared" si="9"/>
        <v>-6.3446299999999987</v>
      </c>
      <c r="K120" s="33">
        <f t="shared" si="6"/>
        <v>4.8252850345660514E-2</v>
      </c>
    </row>
    <row r="121" spans="1:11" x14ac:dyDescent="0.25">
      <c r="A121" s="47" t="s">
        <v>105</v>
      </c>
      <c r="B121" s="48" t="s">
        <v>112</v>
      </c>
      <c r="C121" s="49">
        <v>43397.645833333336</v>
      </c>
      <c r="D121" s="48">
        <v>54.37</v>
      </c>
      <c r="E121" s="48">
        <v>1938</v>
      </c>
      <c r="F121" s="50">
        <v>21.7056</v>
      </c>
      <c r="G121" s="30">
        <f t="shared" si="7"/>
        <v>2.17056</v>
      </c>
      <c r="H121" s="31">
        <f t="shared" si="8"/>
        <v>18.912070000000007</v>
      </c>
      <c r="I121" s="31">
        <f>MAX($H$19:H121)</f>
        <v>23.086140000000004</v>
      </c>
      <c r="J121" s="32">
        <f t="shared" si="9"/>
        <v>-4.1740699999999968</v>
      </c>
      <c r="K121" s="33">
        <f t="shared" si="6"/>
        <v>0.12965138747938521</v>
      </c>
    </row>
    <row r="122" spans="1:11" x14ac:dyDescent="0.25">
      <c r="A122" s="47" t="s">
        <v>104</v>
      </c>
      <c r="B122" s="48" t="s">
        <v>112</v>
      </c>
      <c r="C122" s="49">
        <v>43399.583333333336</v>
      </c>
      <c r="D122" s="48">
        <v>82.23</v>
      </c>
      <c r="E122" s="48">
        <v>475</v>
      </c>
      <c r="F122" s="50">
        <v>-21.28</v>
      </c>
      <c r="G122" s="30">
        <f t="shared" si="7"/>
        <v>-2.1280000000000001</v>
      </c>
      <c r="H122" s="31">
        <f t="shared" si="8"/>
        <v>16.784070000000007</v>
      </c>
      <c r="I122" s="31">
        <f>MAX($H$19:H122)</f>
        <v>23.086140000000004</v>
      </c>
      <c r="J122" s="32">
        <f t="shared" si="9"/>
        <v>-6.302069999999997</v>
      </c>
      <c r="K122" s="33">
        <f t="shared" si="6"/>
        <v>-0.11252073411318797</v>
      </c>
    </row>
    <row r="123" spans="1:11" x14ac:dyDescent="0.25">
      <c r="A123" s="47" t="s">
        <v>105</v>
      </c>
      <c r="B123" s="48" t="s">
        <v>112</v>
      </c>
      <c r="C123" s="49">
        <v>43399.583333333336</v>
      </c>
      <c r="D123" s="48">
        <v>52.71</v>
      </c>
      <c r="E123" s="48">
        <v>1101</v>
      </c>
      <c r="F123" s="50">
        <v>5.9453999999999994</v>
      </c>
      <c r="G123" s="30">
        <f t="shared" si="7"/>
        <v>0.59453999999999996</v>
      </c>
      <c r="H123" s="31">
        <f t="shared" si="8"/>
        <v>17.378610000000005</v>
      </c>
      <c r="I123" s="31">
        <f>MAX($H$19:H123)</f>
        <v>23.086140000000004</v>
      </c>
      <c r="J123" s="32">
        <f t="shared" si="9"/>
        <v>-5.7075299999999984</v>
      </c>
      <c r="K123" s="33">
        <f t="shared" si="6"/>
        <v>3.5422874189633191E-2</v>
      </c>
    </row>
    <row r="124" spans="1:11" x14ac:dyDescent="0.25">
      <c r="A124" s="47" t="s">
        <v>104</v>
      </c>
      <c r="B124" s="48" t="s">
        <v>111</v>
      </c>
      <c r="C124" s="49">
        <v>43405.6875</v>
      </c>
      <c r="D124" s="48">
        <v>81.33</v>
      </c>
      <c r="E124" s="48">
        <v>740</v>
      </c>
      <c r="F124" s="50">
        <v>20.202000000000002</v>
      </c>
      <c r="G124" s="30">
        <f t="shared" si="7"/>
        <v>2.0202000000000004</v>
      </c>
      <c r="H124" s="31">
        <f t="shared" si="8"/>
        <v>19.398810000000005</v>
      </c>
      <c r="I124" s="31">
        <f>MAX($H$19:H124)</f>
        <v>23.086140000000004</v>
      </c>
      <c r="J124" s="32">
        <f t="shared" si="9"/>
        <v>-3.6873299999999993</v>
      </c>
      <c r="K124" s="33">
        <f t="shared" si="6"/>
        <v>0.11624635111783954</v>
      </c>
    </row>
    <row r="125" spans="1:11" x14ac:dyDescent="0.25">
      <c r="A125" s="47" t="s">
        <v>105</v>
      </c>
      <c r="B125" s="48" t="s">
        <v>112</v>
      </c>
      <c r="C125" s="49">
        <v>43406.708333333336</v>
      </c>
      <c r="D125" s="48">
        <v>52.93</v>
      </c>
      <c r="E125" s="48">
        <v>1830</v>
      </c>
      <c r="F125" s="50">
        <v>32.756999999999998</v>
      </c>
      <c r="G125" s="30">
        <f t="shared" si="7"/>
        <v>3.2757000000000001</v>
      </c>
      <c r="H125" s="31">
        <f t="shared" si="8"/>
        <v>22.674510000000005</v>
      </c>
      <c r="I125" s="31">
        <f>MAX($H$19:H125)</f>
        <v>23.086140000000004</v>
      </c>
      <c r="J125" s="32">
        <f t="shared" si="9"/>
        <v>-0.41162999999999883</v>
      </c>
      <c r="K125" s="33">
        <f t="shared" si="6"/>
        <v>0.16886087342471012</v>
      </c>
    </row>
    <row r="126" spans="1:11" x14ac:dyDescent="0.25">
      <c r="A126" s="47" t="s">
        <v>104</v>
      </c>
      <c r="B126" s="48" t="s">
        <v>111</v>
      </c>
      <c r="C126" s="49">
        <v>43411.625</v>
      </c>
      <c r="D126" s="48">
        <v>84.64</v>
      </c>
      <c r="E126" s="48">
        <v>862</v>
      </c>
      <c r="F126" s="50">
        <v>25.687600000000003</v>
      </c>
      <c r="G126" s="30">
        <f t="shared" si="7"/>
        <v>2.5687600000000006</v>
      </c>
      <c r="H126" s="31">
        <f t="shared" si="8"/>
        <v>25.243270000000006</v>
      </c>
      <c r="I126" s="31">
        <f>MAX($H$19:H126)</f>
        <v>25.243270000000006</v>
      </c>
      <c r="J126" s="32">
        <f t="shared" si="9"/>
        <v>0</v>
      </c>
      <c r="K126" s="33">
        <f t="shared" si="6"/>
        <v>0.11328844592452048</v>
      </c>
    </row>
    <row r="127" spans="1:11" x14ac:dyDescent="0.25">
      <c r="A127" s="47" t="s">
        <v>104</v>
      </c>
      <c r="B127" s="48" t="s">
        <v>112</v>
      </c>
      <c r="C127" s="49">
        <v>43416.625</v>
      </c>
      <c r="D127" s="48">
        <v>83.41</v>
      </c>
      <c r="E127" s="48">
        <v>914</v>
      </c>
      <c r="F127" s="50">
        <v>13.435799999999999</v>
      </c>
      <c r="G127" s="30">
        <f t="shared" si="7"/>
        <v>1.34358</v>
      </c>
      <c r="H127" s="31">
        <f t="shared" si="8"/>
        <v>26.586850000000005</v>
      </c>
      <c r="I127" s="31">
        <f>MAX($H$19:H127)</f>
        <v>26.586850000000005</v>
      </c>
      <c r="J127" s="32">
        <f t="shared" si="9"/>
        <v>0</v>
      </c>
      <c r="K127" s="33">
        <f t="shared" si="6"/>
        <v>5.3225275489269031E-2</v>
      </c>
    </row>
    <row r="128" spans="1:11" x14ac:dyDescent="0.25">
      <c r="A128" s="47" t="s">
        <v>106</v>
      </c>
      <c r="B128" s="48" t="s">
        <v>112</v>
      </c>
      <c r="C128" s="49">
        <v>43416.625</v>
      </c>
      <c r="D128" s="48">
        <v>110.25</v>
      </c>
      <c r="E128" s="48">
        <v>1171</v>
      </c>
      <c r="F128" s="50">
        <v>13.583600000000001</v>
      </c>
      <c r="G128" s="30">
        <f t="shared" si="7"/>
        <v>1.3583600000000002</v>
      </c>
      <c r="H128" s="31">
        <f t="shared" si="8"/>
        <v>27.945210000000007</v>
      </c>
      <c r="I128" s="31">
        <f>MAX($H$19:H128)</f>
        <v>27.945210000000007</v>
      </c>
      <c r="J128" s="32">
        <f t="shared" si="9"/>
        <v>0</v>
      </c>
      <c r="K128" s="33">
        <f t="shared" si="6"/>
        <v>5.1091423015513282E-2</v>
      </c>
    </row>
    <row r="129" spans="1:11" x14ac:dyDescent="0.25">
      <c r="A129" s="47" t="s">
        <v>107</v>
      </c>
      <c r="B129" s="48" t="s">
        <v>112</v>
      </c>
      <c r="C129" s="49">
        <v>43416.666666666664</v>
      </c>
      <c r="D129" s="48">
        <v>22.73</v>
      </c>
      <c r="E129" s="48">
        <v>3076</v>
      </c>
      <c r="F129" s="50">
        <v>11.9964</v>
      </c>
      <c r="G129" s="30">
        <f t="shared" si="7"/>
        <v>1.19964</v>
      </c>
      <c r="H129" s="31">
        <f t="shared" si="8"/>
        <v>29.144850000000005</v>
      </c>
      <c r="I129" s="31">
        <f>MAX($H$19:H129)</f>
        <v>29.144850000000005</v>
      </c>
      <c r="J129" s="32">
        <f t="shared" si="9"/>
        <v>0</v>
      </c>
      <c r="K129" s="33">
        <f t="shared" si="6"/>
        <v>4.2928287173365165E-2</v>
      </c>
    </row>
    <row r="130" spans="1:11" x14ac:dyDescent="0.25">
      <c r="A130" s="47" t="s">
        <v>107</v>
      </c>
      <c r="B130" s="48" t="s">
        <v>111</v>
      </c>
      <c r="C130" s="49">
        <v>43418.833333333336</v>
      </c>
      <c r="D130" s="48">
        <v>22.92</v>
      </c>
      <c r="E130" s="48">
        <v>2964</v>
      </c>
      <c r="F130" s="50">
        <v>-18.376799999999999</v>
      </c>
      <c r="G130" s="30">
        <f t="shared" si="7"/>
        <v>-1.83768</v>
      </c>
      <c r="H130" s="31">
        <f t="shared" si="8"/>
        <v>27.307170000000006</v>
      </c>
      <c r="I130" s="31">
        <f>MAX($H$19:H130)</f>
        <v>29.144850000000005</v>
      </c>
      <c r="J130" s="32">
        <f t="shared" si="9"/>
        <v>-1.8376799999999989</v>
      </c>
      <c r="K130" s="33">
        <f t="shared" si="6"/>
        <v>-6.30533353233933E-2</v>
      </c>
    </row>
    <row r="131" spans="1:11" x14ac:dyDescent="0.25">
      <c r="A131" s="47" t="s">
        <v>105</v>
      </c>
      <c r="B131" s="48" t="s">
        <v>111</v>
      </c>
      <c r="C131" s="49">
        <v>43419.770833333336</v>
      </c>
      <c r="D131" s="48">
        <v>52.86</v>
      </c>
      <c r="E131" s="48">
        <v>1778</v>
      </c>
      <c r="F131" s="50">
        <v>7.1120000000000001</v>
      </c>
      <c r="G131" s="30">
        <f t="shared" si="7"/>
        <v>0.71120000000000005</v>
      </c>
      <c r="H131" s="31">
        <f t="shared" si="8"/>
        <v>28.018370000000008</v>
      </c>
      <c r="I131" s="31">
        <f>MAX($H$19:H131)</f>
        <v>29.144850000000005</v>
      </c>
      <c r="J131" s="32">
        <f t="shared" si="9"/>
        <v>-1.1264799999999973</v>
      </c>
      <c r="K131" s="33">
        <f t="shared" si="6"/>
        <v>2.6044441807774321E-2</v>
      </c>
    </row>
    <row r="132" spans="1:11" x14ac:dyDescent="0.25">
      <c r="A132" s="47" t="s">
        <v>104</v>
      </c>
      <c r="B132" s="48" t="s">
        <v>111</v>
      </c>
      <c r="C132" s="49">
        <v>43430.645833333336</v>
      </c>
      <c r="D132" s="48">
        <v>77.52</v>
      </c>
      <c r="E132" s="48">
        <v>1028</v>
      </c>
      <c r="F132" s="50">
        <v>7.8127999999999993</v>
      </c>
      <c r="G132" s="30">
        <f t="shared" si="7"/>
        <v>0.78127999999999997</v>
      </c>
      <c r="H132" s="31">
        <f t="shared" si="8"/>
        <v>28.799650000000007</v>
      </c>
      <c r="I132" s="31">
        <f>MAX($H$19:H132)</f>
        <v>29.144850000000005</v>
      </c>
      <c r="J132" s="32">
        <f t="shared" si="9"/>
        <v>-0.3451999999999984</v>
      </c>
      <c r="K132" s="33">
        <f t="shared" si="6"/>
        <v>2.788456287785479E-2</v>
      </c>
    </row>
    <row r="133" spans="1:11" x14ac:dyDescent="0.25">
      <c r="A133" s="47" t="s">
        <v>105</v>
      </c>
      <c r="B133" s="48" t="s">
        <v>111</v>
      </c>
      <c r="C133" s="49">
        <v>43432.729166666664</v>
      </c>
      <c r="D133" s="48">
        <v>53.28</v>
      </c>
      <c r="E133" s="48">
        <v>1928</v>
      </c>
      <c r="F133" s="50">
        <v>21.593599999999995</v>
      </c>
      <c r="G133" s="30">
        <f t="shared" si="7"/>
        <v>2.1593599999999995</v>
      </c>
      <c r="H133" s="31">
        <f t="shared" si="8"/>
        <v>30.959010000000006</v>
      </c>
      <c r="I133" s="31">
        <f>MAX($H$19:H133)</f>
        <v>30.959010000000006</v>
      </c>
      <c r="J133" s="32">
        <f t="shared" si="9"/>
        <v>0</v>
      </c>
      <c r="K133" s="33">
        <f t="shared" si="6"/>
        <v>7.4978688977122898E-2</v>
      </c>
    </row>
    <row r="134" spans="1:11" x14ac:dyDescent="0.25">
      <c r="A134" s="47" t="s">
        <v>107</v>
      </c>
      <c r="B134" s="48" t="s">
        <v>111</v>
      </c>
      <c r="C134" s="49">
        <v>43434.666666666664</v>
      </c>
      <c r="D134" s="48">
        <v>23.21</v>
      </c>
      <c r="E134" s="48">
        <v>3997</v>
      </c>
      <c r="F134" s="50">
        <v>42.767899999999997</v>
      </c>
      <c r="G134" s="30">
        <f t="shared" si="7"/>
        <v>4.2767900000000001</v>
      </c>
      <c r="H134" s="31">
        <f t="shared" si="8"/>
        <v>35.235800000000005</v>
      </c>
      <c r="I134" s="31">
        <f>MAX($H$19:H134)</f>
        <v>35.235800000000005</v>
      </c>
      <c r="J134" s="32">
        <f t="shared" si="9"/>
        <v>0</v>
      </c>
      <c r="K134" s="33">
        <f t="shared" si="6"/>
        <v>0.13814362926979884</v>
      </c>
    </row>
    <row r="135" spans="1:11" x14ac:dyDescent="0.25">
      <c r="A135" s="47" t="s">
        <v>104</v>
      </c>
      <c r="B135" s="48" t="s">
        <v>112</v>
      </c>
      <c r="C135" s="49">
        <v>43438.854166666664</v>
      </c>
      <c r="D135" s="48">
        <v>83.78</v>
      </c>
      <c r="E135" s="48">
        <v>852</v>
      </c>
      <c r="F135" s="50">
        <v>36.550800000000002</v>
      </c>
      <c r="G135" s="30">
        <f t="shared" si="7"/>
        <v>3.6550800000000003</v>
      </c>
      <c r="H135" s="31">
        <f t="shared" si="8"/>
        <v>38.890880000000003</v>
      </c>
      <c r="I135" s="31">
        <f>MAX($H$19:H135)</f>
        <v>38.890880000000003</v>
      </c>
      <c r="J135" s="32">
        <f t="shared" si="9"/>
        <v>0</v>
      </c>
      <c r="K135" s="33">
        <f t="shared" ref="K135:K198" si="10">(H135/H134)-1</f>
        <v>0.10373199984107062</v>
      </c>
    </row>
    <row r="136" spans="1:11" x14ac:dyDescent="0.25">
      <c r="A136" s="47" t="s">
        <v>105</v>
      </c>
      <c r="B136" s="48" t="s">
        <v>111</v>
      </c>
      <c r="C136" s="49">
        <v>43445.854166666664</v>
      </c>
      <c r="D136" s="48">
        <v>52.82</v>
      </c>
      <c r="E136" s="48">
        <v>1878</v>
      </c>
      <c r="F136" s="50">
        <v>23.475000000000001</v>
      </c>
      <c r="G136" s="30">
        <f t="shared" si="7"/>
        <v>2.3475000000000001</v>
      </c>
      <c r="H136" s="31">
        <f t="shared" si="8"/>
        <v>41.238380000000006</v>
      </c>
      <c r="I136" s="31">
        <f>MAX($H$19:H136)</f>
        <v>41.238380000000006</v>
      </c>
      <c r="J136" s="32">
        <f t="shared" si="9"/>
        <v>0</v>
      </c>
      <c r="K136" s="33">
        <f t="shared" si="10"/>
        <v>6.0361195221090513E-2</v>
      </c>
    </row>
    <row r="137" spans="1:11" x14ac:dyDescent="0.25">
      <c r="A137" s="47" t="s">
        <v>104</v>
      </c>
      <c r="B137" s="48" t="s">
        <v>111</v>
      </c>
      <c r="C137" s="49">
        <v>43446.625</v>
      </c>
      <c r="D137" s="48">
        <v>83.99</v>
      </c>
      <c r="E137" s="48">
        <v>725</v>
      </c>
      <c r="F137" s="50">
        <v>8.1199999999999992</v>
      </c>
      <c r="G137" s="30">
        <f t="shared" si="7"/>
        <v>0.81199999999999994</v>
      </c>
      <c r="H137" s="31">
        <f t="shared" si="8"/>
        <v>42.050380000000004</v>
      </c>
      <c r="I137" s="31">
        <f>MAX($H$19:H137)</f>
        <v>42.050380000000004</v>
      </c>
      <c r="J137" s="32">
        <f t="shared" si="9"/>
        <v>0</v>
      </c>
      <c r="K137" s="33">
        <f t="shared" si="10"/>
        <v>1.9690395209511102E-2</v>
      </c>
    </row>
    <row r="138" spans="1:11" x14ac:dyDescent="0.25">
      <c r="A138" s="47" t="s">
        <v>107</v>
      </c>
      <c r="B138" s="48" t="s">
        <v>112</v>
      </c>
      <c r="C138" s="49">
        <v>43461.708333333336</v>
      </c>
      <c r="D138" s="48">
        <v>20.38</v>
      </c>
      <c r="E138" s="48">
        <v>1853</v>
      </c>
      <c r="F138" s="50">
        <v>-20.0124</v>
      </c>
      <c r="G138" s="30">
        <f t="shared" si="7"/>
        <v>-2.0012400000000001</v>
      </c>
      <c r="H138" s="31">
        <f t="shared" si="8"/>
        <v>40.049140000000001</v>
      </c>
      <c r="I138" s="31">
        <f>MAX($H$19:H138)</f>
        <v>42.050380000000004</v>
      </c>
      <c r="J138" s="32">
        <f t="shared" si="9"/>
        <v>-2.0012400000000028</v>
      </c>
      <c r="K138" s="33">
        <f t="shared" si="10"/>
        <v>-4.7591484310011034E-2</v>
      </c>
    </row>
    <row r="139" spans="1:11" x14ac:dyDescent="0.25">
      <c r="A139" s="47" t="s">
        <v>106</v>
      </c>
      <c r="B139" s="48" t="s">
        <v>111</v>
      </c>
      <c r="C139" s="49">
        <v>43462.604166666664</v>
      </c>
      <c r="D139" s="48">
        <v>98</v>
      </c>
      <c r="E139" s="48">
        <v>688</v>
      </c>
      <c r="F139" s="50">
        <v>1.3759999999999999</v>
      </c>
      <c r="G139" s="30">
        <f t="shared" si="7"/>
        <v>0.1376</v>
      </c>
      <c r="H139" s="31">
        <f t="shared" si="8"/>
        <v>40.18674</v>
      </c>
      <c r="I139" s="31">
        <f>MAX($H$19:H139)</f>
        <v>42.050380000000004</v>
      </c>
      <c r="J139" s="32">
        <f t="shared" si="9"/>
        <v>-1.8636400000000037</v>
      </c>
      <c r="K139" s="33">
        <f t="shared" si="10"/>
        <v>3.4357791453198949E-3</v>
      </c>
    </row>
    <row r="140" spans="1:11" x14ac:dyDescent="0.25">
      <c r="A140" s="47" t="s">
        <v>107</v>
      </c>
      <c r="B140" s="48" t="s">
        <v>111</v>
      </c>
      <c r="C140" s="49">
        <v>43462.625</v>
      </c>
      <c r="D140" s="48">
        <v>21.52</v>
      </c>
      <c r="E140" s="48">
        <v>1837</v>
      </c>
      <c r="F140" s="50">
        <v>18.553699999999999</v>
      </c>
      <c r="G140" s="30">
        <f t="shared" si="7"/>
        <v>1.85537</v>
      </c>
      <c r="H140" s="31">
        <f t="shared" si="8"/>
        <v>42.042110000000001</v>
      </c>
      <c r="I140" s="31">
        <f>MAX($H$19:H140)</f>
        <v>42.050380000000004</v>
      </c>
      <c r="J140" s="32">
        <f t="shared" si="9"/>
        <v>-8.2700000000031082E-3</v>
      </c>
      <c r="K140" s="33">
        <f t="shared" si="10"/>
        <v>4.6168711370964566E-2</v>
      </c>
    </row>
    <row r="141" spans="1:11" x14ac:dyDescent="0.25">
      <c r="A141" s="47" t="s">
        <v>105</v>
      </c>
      <c r="B141" s="48" t="s">
        <v>112</v>
      </c>
      <c r="C141" s="49">
        <v>43467.625</v>
      </c>
      <c r="D141" s="48">
        <v>51</v>
      </c>
      <c r="E141" s="48">
        <v>1718</v>
      </c>
      <c r="F141" s="50">
        <v>-24.7392</v>
      </c>
      <c r="G141" s="30">
        <f t="shared" si="7"/>
        <v>-2.4739200000000001</v>
      </c>
      <c r="H141" s="31">
        <f t="shared" si="8"/>
        <v>39.568190000000001</v>
      </c>
      <c r="I141" s="31">
        <f>MAX($H$19:H141)</f>
        <v>42.050380000000004</v>
      </c>
      <c r="J141" s="32">
        <f t="shared" si="9"/>
        <v>-2.4821900000000028</v>
      </c>
      <c r="K141" s="33">
        <f t="shared" si="10"/>
        <v>-5.8843859168819068E-2</v>
      </c>
    </row>
    <row r="142" spans="1:11" x14ac:dyDescent="0.25">
      <c r="A142" s="47" t="s">
        <v>105</v>
      </c>
      <c r="B142" s="48" t="s">
        <v>111</v>
      </c>
      <c r="C142" s="49">
        <v>43467.770833333336</v>
      </c>
      <c r="D142" s="48">
        <v>52.35</v>
      </c>
      <c r="E142" s="48">
        <v>1840</v>
      </c>
      <c r="F142" s="50">
        <v>-20.975999999999999</v>
      </c>
      <c r="G142" s="30">
        <f t="shared" si="7"/>
        <v>-2.0975999999999999</v>
      </c>
      <c r="H142" s="31">
        <f t="shared" si="8"/>
        <v>37.470590000000001</v>
      </c>
      <c r="I142" s="31">
        <f>MAX($H$19:H142)</f>
        <v>42.050380000000004</v>
      </c>
      <c r="J142" s="32">
        <f t="shared" si="9"/>
        <v>-4.5797900000000027</v>
      </c>
      <c r="K142" s="33">
        <f t="shared" si="10"/>
        <v>-5.3012280824571434E-2</v>
      </c>
    </row>
    <row r="143" spans="1:11" x14ac:dyDescent="0.25">
      <c r="A143" s="47" t="s">
        <v>106</v>
      </c>
      <c r="B143" s="48" t="s">
        <v>111</v>
      </c>
      <c r="C143" s="49">
        <v>43469.625</v>
      </c>
      <c r="D143" s="48">
        <v>99.05</v>
      </c>
      <c r="E143" s="48">
        <v>832</v>
      </c>
      <c r="F143" s="50">
        <v>19.219200000000001</v>
      </c>
      <c r="G143" s="30">
        <f t="shared" si="7"/>
        <v>1.9219200000000001</v>
      </c>
      <c r="H143" s="31">
        <f t="shared" si="8"/>
        <v>39.392510000000001</v>
      </c>
      <c r="I143" s="31">
        <f>MAX($H$19:H143)</f>
        <v>42.050380000000004</v>
      </c>
      <c r="J143" s="32">
        <f t="shared" si="9"/>
        <v>-2.6578700000000026</v>
      </c>
      <c r="K143" s="33">
        <f t="shared" si="10"/>
        <v>5.1291426155819719E-2</v>
      </c>
    </row>
    <row r="144" spans="1:11" x14ac:dyDescent="0.25">
      <c r="A144" s="47" t="s">
        <v>116</v>
      </c>
      <c r="B144" s="48" t="s">
        <v>112</v>
      </c>
      <c r="C144" s="49">
        <v>43474.8125</v>
      </c>
      <c r="D144" s="48">
        <v>195.78</v>
      </c>
      <c r="E144" s="48">
        <v>740</v>
      </c>
      <c r="F144" s="50">
        <v>-19.684000000000001</v>
      </c>
      <c r="G144" s="30">
        <f t="shared" si="7"/>
        <v>-1.9684000000000001</v>
      </c>
      <c r="H144" s="31">
        <f t="shared" si="8"/>
        <v>37.424109999999999</v>
      </c>
      <c r="I144" s="31">
        <f>MAX($H$19:H144)</f>
        <v>42.050380000000004</v>
      </c>
      <c r="J144" s="32">
        <f t="shared" si="9"/>
        <v>-4.6262700000000052</v>
      </c>
      <c r="K144" s="33">
        <f t="shared" si="10"/>
        <v>-4.9968890025032686E-2</v>
      </c>
    </row>
    <row r="145" spans="1:11" x14ac:dyDescent="0.25">
      <c r="A145" s="47" t="s">
        <v>106</v>
      </c>
      <c r="B145" s="48" t="s">
        <v>112</v>
      </c>
      <c r="C145" s="49">
        <v>43475.625</v>
      </c>
      <c r="D145" s="48">
        <v>99.54</v>
      </c>
      <c r="E145" s="48">
        <v>1272</v>
      </c>
      <c r="F145" s="50">
        <v>-20.0976</v>
      </c>
      <c r="G145" s="30">
        <f t="shared" si="7"/>
        <v>-2.00976</v>
      </c>
      <c r="H145" s="31">
        <f t="shared" si="8"/>
        <v>35.414349999999999</v>
      </c>
      <c r="I145" s="31">
        <f>MAX($H$19:H145)</f>
        <v>42.050380000000004</v>
      </c>
      <c r="J145" s="32">
        <f t="shared" si="9"/>
        <v>-6.6360300000000052</v>
      </c>
      <c r="K145" s="33">
        <f t="shared" si="10"/>
        <v>-5.3702279092274985E-2</v>
      </c>
    </row>
    <row r="146" spans="1:11" x14ac:dyDescent="0.25">
      <c r="A146" s="47" t="s">
        <v>105</v>
      </c>
      <c r="B146" s="48" t="s">
        <v>112</v>
      </c>
      <c r="C146" s="49">
        <v>43476.625</v>
      </c>
      <c r="D146" s="48">
        <v>52.89</v>
      </c>
      <c r="E146" s="48">
        <v>2682</v>
      </c>
      <c r="F146" s="50">
        <v>11.2644</v>
      </c>
      <c r="G146" s="30">
        <f t="shared" si="7"/>
        <v>1.1264400000000001</v>
      </c>
      <c r="H146" s="31">
        <f t="shared" si="8"/>
        <v>36.540790000000001</v>
      </c>
      <c r="I146" s="31">
        <f>MAX($H$19:H146)</f>
        <v>42.050380000000004</v>
      </c>
      <c r="J146" s="32">
        <f t="shared" si="9"/>
        <v>-5.5095900000000029</v>
      </c>
      <c r="K146" s="33">
        <f t="shared" si="10"/>
        <v>3.1807445287009406E-2</v>
      </c>
    </row>
    <row r="147" spans="1:11" x14ac:dyDescent="0.25">
      <c r="A147" s="47" t="s">
        <v>114</v>
      </c>
      <c r="B147" s="48" t="s">
        <v>112</v>
      </c>
      <c r="C147" s="49">
        <v>43479.625</v>
      </c>
      <c r="D147" s="48">
        <v>37.51</v>
      </c>
      <c r="E147" s="48">
        <v>3143</v>
      </c>
      <c r="F147" s="50">
        <v>-19.486599999999999</v>
      </c>
      <c r="G147" s="30">
        <f t="shared" si="7"/>
        <v>-1.9486600000000001</v>
      </c>
      <c r="H147" s="31">
        <f t="shared" si="8"/>
        <v>34.592130000000004</v>
      </c>
      <c r="I147" s="31">
        <f>MAX($H$19:H147)</f>
        <v>42.050380000000004</v>
      </c>
      <c r="J147" s="32">
        <f t="shared" si="9"/>
        <v>-7.4582499999999996</v>
      </c>
      <c r="K147" s="33">
        <f t="shared" si="10"/>
        <v>-5.3328348949215343E-2</v>
      </c>
    </row>
    <row r="148" spans="1:11" x14ac:dyDescent="0.25">
      <c r="A148" s="47" t="s">
        <v>104</v>
      </c>
      <c r="B148" s="48" t="s">
        <v>112</v>
      </c>
      <c r="C148" s="49">
        <v>43479.625</v>
      </c>
      <c r="D148" s="48">
        <v>80.8</v>
      </c>
      <c r="E148" s="48">
        <v>1332</v>
      </c>
      <c r="F148" s="50">
        <v>-22.644000000000002</v>
      </c>
      <c r="G148" s="30">
        <f t="shared" ref="G148:G211" si="11">(F148*0.1)</f>
        <v>-2.2644000000000002</v>
      </c>
      <c r="H148" s="31">
        <f t="shared" si="8"/>
        <v>32.327730000000003</v>
      </c>
      <c r="I148" s="31">
        <f>MAX($H$19:H148)</f>
        <v>42.050380000000004</v>
      </c>
      <c r="J148" s="32">
        <f t="shared" si="9"/>
        <v>-9.7226500000000016</v>
      </c>
      <c r="K148" s="33">
        <f t="shared" si="10"/>
        <v>-6.5459976011884802E-2</v>
      </c>
    </row>
    <row r="149" spans="1:11" x14ac:dyDescent="0.25">
      <c r="A149" s="47" t="s">
        <v>115</v>
      </c>
      <c r="B149" s="48" t="s">
        <v>111</v>
      </c>
      <c r="C149" s="49">
        <v>43479.708333333336</v>
      </c>
      <c r="D149" s="48">
        <v>20.46</v>
      </c>
      <c r="E149" s="48">
        <v>2477</v>
      </c>
      <c r="F149" s="50">
        <v>-6.4401999999999999</v>
      </c>
      <c r="G149" s="30">
        <f t="shared" si="11"/>
        <v>-0.64402000000000004</v>
      </c>
      <c r="H149" s="31">
        <f t="shared" si="8"/>
        <v>31.683710000000001</v>
      </c>
      <c r="I149" s="31">
        <f>MAX($H$19:H149)</f>
        <v>42.050380000000004</v>
      </c>
      <c r="J149" s="32">
        <f t="shared" si="9"/>
        <v>-10.366670000000003</v>
      </c>
      <c r="K149" s="33">
        <f t="shared" si="10"/>
        <v>-1.9921596722071166E-2</v>
      </c>
    </row>
    <row r="150" spans="1:11" x14ac:dyDescent="0.25">
      <c r="A150" s="47" t="s">
        <v>116</v>
      </c>
      <c r="B150" s="48" t="s">
        <v>111</v>
      </c>
      <c r="C150" s="49">
        <v>43480.708333333336</v>
      </c>
      <c r="D150" s="48">
        <v>196.85</v>
      </c>
      <c r="E150" s="48">
        <v>971</v>
      </c>
      <c r="F150" s="50">
        <v>25.0518</v>
      </c>
      <c r="G150" s="30">
        <f t="shared" si="11"/>
        <v>2.5051800000000002</v>
      </c>
      <c r="H150" s="31">
        <f t="shared" si="8"/>
        <v>34.188890000000001</v>
      </c>
      <c r="I150" s="31">
        <f>MAX($H$19:H150)</f>
        <v>42.050380000000004</v>
      </c>
      <c r="J150" s="32">
        <f t="shared" si="9"/>
        <v>-7.8614900000000034</v>
      </c>
      <c r="K150" s="33">
        <f t="shared" si="10"/>
        <v>7.9068391927586745E-2</v>
      </c>
    </row>
    <row r="151" spans="1:11" x14ac:dyDescent="0.25">
      <c r="A151" s="47" t="s">
        <v>106</v>
      </c>
      <c r="B151" s="48" t="s">
        <v>111</v>
      </c>
      <c r="C151" s="49">
        <v>43480.708333333336</v>
      </c>
      <c r="D151" s="48">
        <v>101.89</v>
      </c>
      <c r="E151" s="48">
        <v>988</v>
      </c>
      <c r="F151" s="50">
        <v>-20.352799999999998</v>
      </c>
      <c r="G151" s="30">
        <f t="shared" si="11"/>
        <v>-2.0352799999999998</v>
      </c>
      <c r="H151" s="31">
        <f t="shared" ref="H151:H214" si="12">(H150+G151)</f>
        <v>32.15361</v>
      </c>
      <c r="I151" s="31">
        <f>MAX($H$19:H151)</f>
        <v>42.050380000000004</v>
      </c>
      <c r="J151" s="32">
        <f t="shared" ref="J151:J214" si="13">(H151-I151)</f>
        <v>-9.8967700000000036</v>
      </c>
      <c r="K151" s="33">
        <f t="shared" si="10"/>
        <v>-5.953044980401534E-2</v>
      </c>
    </row>
    <row r="152" spans="1:11" x14ac:dyDescent="0.25">
      <c r="A152" s="47" t="s">
        <v>107</v>
      </c>
      <c r="B152" s="48" t="s">
        <v>112</v>
      </c>
      <c r="C152" s="49">
        <v>43483.625</v>
      </c>
      <c r="D152" s="48">
        <v>21.22</v>
      </c>
      <c r="E152" s="48">
        <v>2420</v>
      </c>
      <c r="F152" s="50">
        <v>39.445999999999998</v>
      </c>
      <c r="G152" s="30">
        <f t="shared" si="11"/>
        <v>3.9445999999999999</v>
      </c>
      <c r="H152" s="31">
        <f t="shared" si="12"/>
        <v>36.098210000000002</v>
      </c>
      <c r="I152" s="31">
        <f>MAX($H$19:H152)</f>
        <v>42.050380000000004</v>
      </c>
      <c r="J152" s="32">
        <f t="shared" si="13"/>
        <v>-5.9521700000000024</v>
      </c>
      <c r="K152" s="33">
        <f t="shared" si="10"/>
        <v>0.12267984839027402</v>
      </c>
    </row>
    <row r="153" spans="1:11" x14ac:dyDescent="0.25">
      <c r="A153" s="47" t="s">
        <v>116</v>
      </c>
      <c r="B153" s="48" t="s">
        <v>112</v>
      </c>
      <c r="C153" s="49">
        <v>43488.6875</v>
      </c>
      <c r="D153" s="48">
        <v>199.5</v>
      </c>
      <c r="E153" s="48">
        <v>791</v>
      </c>
      <c r="F153" s="50">
        <v>-20.0914</v>
      </c>
      <c r="G153" s="30">
        <f t="shared" si="11"/>
        <v>-2.0091399999999999</v>
      </c>
      <c r="H153" s="31">
        <f t="shared" si="12"/>
        <v>34.08907</v>
      </c>
      <c r="I153" s="31">
        <f>MAX($H$19:H153)</f>
        <v>42.050380000000004</v>
      </c>
      <c r="J153" s="32">
        <f t="shared" si="13"/>
        <v>-7.9613100000000045</v>
      </c>
      <c r="K153" s="33">
        <f t="shared" si="10"/>
        <v>-5.5657607399369757E-2</v>
      </c>
    </row>
    <row r="154" spans="1:11" x14ac:dyDescent="0.25">
      <c r="A154" s="47" t="s">
        <v>104</v>
      </c>
      <c r="B154" s="48" t="s">
        <v>111</v>
      </c>
      <c r="C154" s="49">
        <v>43490.604166666664</v>
      </c>
      <c r="D154" s="48">
        <v>83.55</v>
      </c>
      <c r="E154" s="48">
        <v>1554</v>
      </c>
      <c r="F154" s="50">
        <v>-1.3986000000000001</v>
      </c>
      <c r="G154" s="30">
        <f t="shared" si="11"/>
        <v>-0.13986000000000001</v>
      </c>
      <c r="H154" s="31">
        <f t="shared" si="12"/>
        <v>33.949210000000001</v>
      </c>
      <c r="I154" s="31">
        <f>MAX($H$19:H154)</f>
        <v>42.050380000000004</v>
      </c>
      <c r="J154" s="32">
        <f t="shared" si="13"/>
        <v>-8.1011700000000033</v>
      </c>
      <c r="K154" s="33">
        <f t="shared" si="10"/>
        <v>-4.1027813313768702E-3</v>
      </c>
    </row>
    <row r="155" spans="1:11" x14ac:dyDescent="0.25">
      <c r="A155" s="47" t="s">
        <v>116</v>
      </c>
      <c r="B155" s="48" t="s">
        <v>111</v>
      </c>
      <c r="C155" s="49">
        <v>43490.625</v>
      </c>
      <c r="D155" s="48">
        <v>203.29</v>
      </c>
      <c r="E155" s="48">
        <v>827</v>
      </c>
      <c r="F155" s="50">
        <v>8.27</v>
      </c>
      <c r="G155" s="30">
        <f t="shared" si="11"/>
        <v>0.82699999999999996</v>
      </c>
      <c r="H155" s="31">
        <f t="shared" si="12"/>
        <v>34.776209999999999</v>
      </c>
      <c r="I155" s="31">
        <f>MAX($H$19:H155)</f>
        <v>42.050380000000004</v>
      </c>
      <c r="J155" s="32">
        <f t="shared" si="13"/>
        <v>-7.2741700000000051</v>
      </c>
      <c r="K155" s="33">
        <f t="shared" si="10"/>
        <v>2.4359918831690086E-2</v>
      </c>
    </row>
    <row r="156" spans="1:11" x14ac:dyDescent="0.25">
      <c r="A156" s="47" t="s">
        <v>106</v>
      </c>
      <c r="B156" s="48" t="s">
        <v>111</v>
      </c>
      <c r="C156" s="49">
        <v>43490.625</v>
      </c>
      <c r="D156" s="48">
        <v>103.59</v>
      </c>
      <c r="E156" s="48">
        <v>1521</v>
      </c>
      <c r="F156" s="50">
        <v>8.365499999999999</v>
      </c>
      <c r="G156" s="30">
        <f t="shared" si="11"/>
        <v>0.8365499999999999</v>
      </c>
      <c r="H156" s="31">
        <f t="shared" si="12"/>
        <v>35.612760000000002</v>
      </c>
      <c r="I156" s="31">
        <f>MAX($H$19:H156)</f>
        <v>42.050380000000004</v>
      </c>
      <c r="J156" s="32">
        <f t="shared" si="13"/>
        <v>-6.4376200000000026</v>
      </c>
      <c r="K156" s="33">
        <f t="shared" si="10"/>
        <v>2.4055237761676729E-2</v>
      </c>
    </row>
    <row r="157" spans="1:11" x14ac:dyDescent="0.25">
      <c r="A157" s="47" t="s">
        <v>114</v>
      </c>
      <c r="B157" s="48" t="s">
        <v>111</v>
      </c>
      <c r="C157" s="49">
        <v>43495.625</v>
      </c>
      <c r="D157" s="48">
        <v>40.200000000000003</v>
      </c>
      <c r="E157" s="48">
        <v>1876</v>
      </c>
      <c r="F157" s="50">
        <v>36.019199999999998</v>
      </c>
      <c r="G157" s="30">
        <f t="shared" si="11"/>
        <v>3.6019199999999998</v>
      </c>
      <c r="H157" s="31">
        <f t="shared" si="12"/>
        <v>39.214680000000001</v>
      </c>
      <c r="I157" s="31">
        <f>MAX($H$19:H157)</f>
        <v>42.050380000000004</v>
      </c>
      <c r="J157" s="32">
        <f t="shared" si="13"/>
        <v>-2.8357000000000028</v>
      </c>
      <c r="K157" s="33">
        <f t="shared" si="10"/>
        <v>0.10114127632904601</v>
      </c>
    </row>
    <row r="158" spans="1:11" x14ac:dyDescent="0.25">
      <c r="A158" s="47" t="s">
        <v>116</v>
      </c>
      <c r="B158" s="48" t="s">
        <v>111</v>
      </c>
      <c r="C158" s="49">
        <v>43495.625</v>
      </c>
      <c r="D158" s="48">
        <v>203.38</v>
      </c>
      <c r="E158" s="48">
        <v>941</v>
      </c>
      <c r="F158" s="50">
        <v>36.228499999999997</v>
      </c>
      <c r="G158" s="30">
        <f t="shared" si="11"/>
        <v>3.6228499999999997</v>
      </c>
      <c r="H158" s="31">
        <f t="shared" si="12"/>
        <v>42.837530000000001</v>
      </c>
      <c r="I158" s="31">
        <f>MAX($H$19:H158)</f>
        <v>42.837530000000001</v>
      </c>
      <c r="J158" s="32">
        <f t="shared" si="13"/>
        <v>0</v>
      </c>
      <c r="K158" s="33">
        <f t="shared" si="10"/>
        <v>9.2385045600270166E-2</v>
      </c>
    </row>
    <row r="159" spans="1:11" x14ac:dyDescent="0.25">
      <c r="A159" s="47" t="s">
        <v>107</v>
      </c>
      <c r="B159" s="48" t="s">
        <v>111</v>
      </c>
      <c r="C159" s="49">
        <v>43495.625</v>
      </c>
      <c r="D159" s="48">
        <v>20.07</v>
      </c>
      <c r="E159" s="48">
        <v>4214</v>
      </c>
      <c r="F159" s="50">
        <v>7.1638000000000011</v>
      </c>
      <c r="G159" s="30">
        <f t="shared" si="11"/>
        <v>0.71638000000000013</v>
      </c>
      <c r="H159" s="31">
        <f t="shared" si="12"/>
        <v>43.553910000000002</v>
      </c>
      <c r="I159" s="31">
        <f>MAX($H$19:H159)</f>
        <v>43.553910000000002</v>
      </c>
      <c r="J159" s="32">
        <f t="shared" si="13"/>
        <v>0</v>
      </c>
      <c r="K159" s="33">
        <f t="shared" si="10"/>
        <v>1.6723186420878999E-2</v>
      </c>
    </row>
    <row r="160" spans="1:11" x14ac:dyDescent="0.25">
      <c r="A160" s="47" t="s">
        <v>105</v>
      </c>
      <c r="B160" s="48" t="s">
        <v>111</v>
      </c>
      <c r="C160" s="49">
        <v>43495.8125</v>
      </c>
      <c r="D160" s="48">
        <v>54.11</v>
      </c>
      <c r="E160" s="48">
        <v>2944</v>
      </c>
      <c r="F160" s="50">
        <v>50.342399999999998</v>
      </c>
      <c r="G160" s="30">
        <f t="shared" si="11"/>
        <v>5.0342400000000005</v>
      </c>
      <c r="H160" s="31">
        <f t="shared" si="12"/>
        <v>48.588149999999999</v>
      </c>
      <c r="I160" s="31">
        <f>MAX($H$19:H160)</f>
        <v>48.588149999999999</v>
      </c>
      <c r="J160" s="32">
        <f t="shared" si="13"/>
        <v>0</v>
      </c>
      <c r="K160" s="33">
        <f t="shared" si="10"/>
        <v>0.11558640774157802</v>
      </c>
    </row>
    <row r="161" spans="1:11" x14ac:dyDescent="0.25">
      <c r="A161" s="47" t="s">
        <v>115</v>
      </c>
      <c r="B161" s="48" t="s">
        <v>112</v>
      </c>
      <c r="C161" s="49">
        <v>43501.729166666664</v>
      </c>
      <c r="D161" s="48">
        <v>23.13</v>
      </c>
      <c r="E161" s="48">
        <v>2651</v>
      </c>
      <c r="F161" s="50">
        <v>-26.51</v>
      </c>
      <c r="G161" s="30">
        <f t="shared" si="11"/>
        <v>-2.6510000000000002</v>
      </c>
      <c r="H161" s="31">
        <f t="shared" si="12"/>
        <v>45.937149999999995</v>
      </c>
      <c r="I161" s="31">
        <f>MAX($H$19:H161)</f>
        <v>48.588149999999999</v>
      </c>
      <c r="J161" s="32">
        <f t="shared" si="13"/>
        <v>-2.6510000000000034</v>
      </c>
      <c r="K161" s="33">
        <f t="shared" si="10"/>
        <v>-5.4560628465994299E-2</v>
      </c>
    </row>
    <row r="162" spans="1:11" x14ac:dyDescent="0.25">
      <c r="A162" s="47" t="s">
        <v>106</v>
      </c>
      <c r="B162" s="48" t="s">
        <v>112</v>
      </c>
      <c r="C162" s="49">
        <v>43501.791666666664</v>
      </c>
      <c r="D162" s="48">
        <v>103.38</v>
      </c>
      <c r="E162" s="48">
        <v>1926</v>
      </c>
      <c r="F162" s="50">
        <v>-19.260000000000002</v>
      </c>
      <c r="G162" s="30">
        <f t="shared" si="11"/>
        <v>-1.9260000000000002</v>
      </c>
      <c r="H162" s="31">
        <f t="shared" si="12"/>
        <v>44.011149999999994</v>
      </c>
      <c r="I162" s="31">
        <f>MAX($H$19:H162)</f>
        <v>48.588149999999999</v>
      </c>
      <c r="J162" s="32">
        <f t="shared" si="13"/>
        <v>-4.5770000000000053</v>
      </c>
      <c r="K162" s="33">
        <f t="shared" si="10"/>
        <v>-4.1926850054912035E-2</v>
      </c>
    </row>
    <row r="163" spans="1:11" x14ac:dyDescent="0.25">
      <c r="A163" s="47" t="s">
        <v>104</v>
      </c>
      <c r="B163" s="48" t="s">
        <v>111</v>
      </c>
      <c r="C163" s="49">
        <v>43501.854166666664</v>
      </c>
      <c r="D163" s="48">
        <v>82.97</v>
      </c>
      <c r="E163" s="48">
        <v>1897</v>
      </c>
      <c r="F163" s="50">
        <v>2.0866999999999996</v>
      </c>
      <c r="G163" s="30">
        <f t="shared" si="11"/>
        <v>0.20866999999999997</v>
      </c>
      <c r="H163" s="31">
        <f t="shared" si="12"/>
        <v>44.219819999999991</v>
      </c>
      <c r="I163" s="31">
        <f>MAX($H$19:H163)</f>
        <v>48.588149999999999</v>
      </c>
      <c r="J163" s="32">
        <f t="shared" si="13"/>
        <v>-4.3683300000000074</v>
      </c>
      <c r="K163" s="33">
        <f t="shared" si="10"/>
        <v>4.7412985118542306E-3</v>
      </c>
    </row>
    <row r="164" spans="1:11" x14ac:dyDescent="0.25">
      <c r="A164" s="47" t="s">
        <v>116</v>
      </c>
      <c r="B164" s="48" t="s">
        <v>112</v>
      </c>
      <c r="C164" s="49">
        <v>43502.645833333336</v>
      </c>
      <c r="D164" s="48">
        <v>206.09</v>
      </c>
      <c r="E164" s="48">
        <v>1034</v>
      </c>
      <c r="F164" s="50">
        <v>22.230999999999998</v>
      </c>
      <c r="G164" s="30">
        <f t="shared" si="11"/>
        <v>2.2231000000000001</v>
      </c>
      <c r="H164" s="31">
        <f t="shared" si="12"/>
        <v>46.442919999999994</v>
      </c>
      <c r="I164" s="31">
        <f>MAX($H$19:H164)</f>
        <v>48.588149999999999</v>
      </c>
      <c r="J164" s="32">
        <f t="shared" si="13"/>
        <v>-2.1452300000000051</v>
      </c>
      <c r="K164" s="33">
        <f t="shared" si="10"/>
        <v>5.0273836483278433E-2</v>
      </c>
    </row>
    <row r="165" spans="1:11" x14ac:dyDescent="0.25">
      <c r="A165" s="47" t="s">
        <v>104</v>
      </c>
      <c r="B165" s="48" t="s">
        <v>112</v>
      </c>
      <c r="C165" s="49">
        <v>43503.625</v>
      </c>
      <c r="D165" s="48">
        <v>80.69</v>
      </c>
      <c r="E165" s="48">
        <v>1698</v>
      </c>
      <c r="F165" s="50">
        <v>12.9048</v>
      </c>
      <c r="G165" s="30">
        <f t="shared" si="11"/>
        <v>1.2904800000000001</v>
      </c>
      <c r="H165" s="31">
        <f t="shared" si="12"/>
        <v>47.733399999999996</v>
      </c>
      <c r="I165" s="31">
        <f>MAX($H$19:H165)</f>
        <v>48.588149999999999</v>
      </c>
      <c r="J165" s="32">
        <f t="shared" si="13"/>
        <v>-0.85475000000000279</v>
      </c>
      <c r="K165" s="33">
        <f t="shared" si="10"/>
        <v>2.7786366576434185E-2</v>
      </c>
    </row>
    <row r="166" spans="1:11" x14ac:dyDescent="0.25">
      <c r="A166" s="47" t="s">
        <v>114</v>
      </c>
      <c r="B166" s="48" t="s">
        <v>112</v>
      </c>
      <c r="C166" s="49">
        <v>43504.625</v>
      </c>
      <c r="D166" s="48">
        <v>42.3</v>
      </c>
      <c r="E166" s="48">
        <v>2890</v>
      </c>
      <c r="F166" s="50">
        <v>-9.2479999999999993</v>
      </c>
      <c r="G166" s="30">
        <f t="shared" si="11"/>
        <v>-0.92479999999999996</v>
      </c>
      <c r="H166" s="31">
        <f t="shared" si="12"/>
        <v>46.808599999999998</v>
      </c>
      <c r="I166" s="31">
        <f>MAX($H$19:H166)</f>
        <v>48.588149999999999</v>
      </c>
      <c r="J166" s="32">
        <f t="shared" si="13"/>
        <v>-1.7795500000000004</v>
      </c>
      <c r="K166" s="33">
        <f t="shared" si="10"/>
        <v>-1.9374274616934861E-2</v>
      </c>
    </row>
    <row r="167" spans="1:11" x14ac:dyDescent="0.25">
      <c r="A167" s="47" t="s">
        <v>104</v>
      </c>
      <c r="B167" s="48" t="s">
        <v>111</v>
      </c>
      <c r="C167" s="49">
        <v>43508.625</v>
      </c>
      <c r="D167" s="48">
        <v>80.75</v>
      </c>
      <c r="E167" s="48">
        <v>1844</v>
      </c>
      <c r="F167" s="50">
        <v>31.348000000000003</v>
      </c>
      <c r="G167" s="30">
        <f t="shared" si="11"/>
        <v>3.1348000000000003</v>
      </c>
      <c r="H167" s="31">
        <f t="shared" si="12"/>
        <v>49.943399999999997</v>
      </c>
      <c r="I167" s="31">
        <f>MAX($H$19:H167)</f>
        <v>49.943399999999997</v>
      </c>
      <c r="J167" s="32">
        <f t="shared" si="13"/>
        <v>0</v>
      </c>
      <c r="K167" s="33">
        <f t="shared" si="10"/>
        <v>6.6970599419764687E-2</v>
      </c>
    </row>
    <row r="168" spans="1:11" x14ac:dyDescent="0.25">
      <c r="A168" s="47" t="s">
        <v>116</v>
      </c>
      <c r="B168" s="48" t="s">
        <v>111</v>
      </c>
      <c r="C168" s="49">
        <v>43508.625</v>
      </c>
      <c r="D168" s="48">
        <v>205.72</v>
      </c>
      <c r="E168" s="48">
        <v>802</v>
      </c>
      <c r="F168" s="50">
        <v>10.827</v>
      </c>
      <c r="G168" s="30">
        <f t="shared" si="11"/>
        <v>1.0827</v>
      </c>
      <c r="H168" s="31">
        <f t="shared" si="12"/>
        <v>51.0261</v>
      </c>
      <c r="I168" s="31">
        <f>MAX($H$19:H168)</f>
        <v>51.0261</v>
      </c>
      <c r="J168" s="32">
        <f t="shared" si="13"/>
        <v>0</v>
      </c>
      <c r="K168" s="33">
        <f t="shared" si="10"/>
        <v>2.1678540107401556E-2</v>
      </c>
    </row>
    <row r="169" spans="1:11" x14ac:dyDescent="0.25">
      <c r="A169" s="47" t="s">
        <v>105</v>
      </c>
      <c r="B169" s="48" t="s">
        <v>111</v>
      </c>
      <c r="C169" s="49">
        <v>43508.625</v>
      </c>
      <c r="D169" s="48">
        <v>55.76</v>
      </c>
      <c r="E169" s="48">
        <v>3006</v>
      </c>
      <c r="F169" s="50">
        <v>23.747399999999999</v>
      </c>
      <c r="G169" s="30">
        <f t="shared" si="11"/>
        <v>2.3747400000000001</v>
      </c>
      <c r="H169" s="31">
        <f t="shared" si="12"/>
        <v>53.400840000000002</v>
      </c>
      <c r="I169" s="31">
        <f>MAX($H$19:H169)</f>
        <v>53.400840000000002</v>
      </c>
      <c r="J169" s="32">
        <f t="shared" si="13"/>
        <v>0</v>
      </c>
      <c r="K169" s="33">
        <f t="shared" si="10"/>
        <v>4.6539712029725955E-2</v>
      </c>
    </row>
    <row r="170" spans="1:11" x14ac:dyDescent="0.25">
      <c r="A170" s="47" t="s">
        <v>106</v>
      </c>
      <c r="B170" s="48" t="s">
        <v>111</v>
      </c>
      <c r="C170" s="49">
        <v>43508.625</v>
      </c>
      <c r="D170" s="48">
        <v>102.57</v>
      </c>
      <c r="E170" s="48">
        <v>1500</v>
      </c>
      <c r="F170" s="50">
        <v>16.350000000000001</v>
      </c>
      <c r="G170" s="30">
        <f t="shared" si="11"/>
        <v>1.6350000000000002</v>
      </c>
      <c r="H170" s="31">
        <f t="shared" si="12"/>
        <v>55.03584</v>
      </c>
      <c r="I170" s="31">
        <f>MAX($H$19:H170)</f>
        <v>55.03584</v>
      </c>
      <c r="J170" s="32">
        <f t="shared" si="13"/>
        <v>0</v>
      </c>
      <c r="K170" s="33">
        <f t="shared" si="10"/>
        <v>3.0617495904558867E-2</v>
      </c>
    </row>
    <row r="171" spans="1:11" x14ac:dyDescent="0.25">
      <c r="A171" s="47" t="s">
        <v>107</v>
      </c>
      <c r="B171" s="48" t="s">
        <v>112</v>
      </c>
      <c r="C171" s="49">
        <v>43509.666666666664</v>
      </c>
      <c r="D171" s="48">
        <v>20.52</v>
      </c>
      <c r="E171" s="48">
        <v>4506</v>
      </c>
      <c r="F171" s="50">
        <v>-6.3084000000000007</v>
      </c>
      <c r="G171" s="30">
        <f t="shared" si="11"/>
        <v>-0.63084000000000007</v>
      </c>
      <c r="H171" s="31">
        <f t="shared" si="12"/>
        <v>54.405000000000001</v>
      </c>
      <c r="I171" s="31">
        <f>MAX($H$19:H171)</f>
        <v>55.03584</v>
      </c>
      <c r="J171" s="32">
        <f t="shared" si="13"/>
        <v>-0.63083999999999918</v>
      </c>
      <c r="K171" s="33">
        <f t="shared" si="10"/>
        <v>-1.1462348898463204E-2</v>
      </c>
    </row>
    <row r="172" spans="1:11" x14ac:dyDescent="0.25">
      <c r="A172" s="47" t="s">
        <v>115</v>
      </c>
      <c r="B172" s="48" t="s">
        <v>112</v>
      </c>
      <c r="C172" s="49">
        <v>43510.604166666664</v>
      </c>
      <c r="D172" s="48">
        <v>22.75</v>
      </c>
      <c r="E172" s="48">
        <v>4002</v>
      </c>
      <c r="F172" s="50">
        <v>-10.005000000000001</v>
      </c>
      <c r="G172" s="30">
        <f t="shared" si="11"/>
        <v>-1.0005000000000002</v>
      </c>
      <c r="H172" s="31">
        <f t="shared" si="12"/>
        <v>53.404499999999999</v>
      </c>
      <c r="I172" s="31">
        <f>MAX($H$19:H172)</f>
        <v>55.03584</v>
      </c>
      <c r="J172" s="32">
        <f t="shared" si="13"/>
        <v>-1.6313400000000016</v>
      </c>
      <c r="K172" s="33">
        <f t="shared" si="10"/>
        <v>-1.8389853873724937E-2</v>
      </c>
    </row>
    <row r="173" spans="1:11" x14ac:dyDescent="0.25">
      <c r="A173" s="47" t="s">
        <v>104</v>
      </c>
      <c r="B173" s="48" t="s">
        <v>111</v>
      </c>
      <c r="C173" s="49">
        <v>43510.729166666664</v>
      </c>
      <c r="D173" s="48">
        <v>81.64</v>
      </c>
      <c r="E173" s="48">
        <v>1693</v>
      </c>
      <c r="F173" s="50">
        <v>-15.5756</v>
      </c>
      <c r="G173" s="30">
        <f t="shared" si="11"/>
        <v>-1.5575600000000001</v>
      </c>
      <c r="H173" s="31">
        <f t="shared" si="12"/>
        <v>51.846939999999996</v>
      </c>
      <c r="I173" s="31">
        <f>MAX($H$19:H173)</f>
        <v>55.03584</v>
      </c>
      <c r="J173" s="32">
        <f t="shared" si="13"/>
        <v>-3.1889000000000038</v>
      </c>
      <c r="K173" s="33">
        <f t="shared" si="10"/>
        <v>-2.9165332509432762E-2</v>
      </c>
    </row>
    <row r="174" spans="1:11" x14ac:dyDescent="0.25">
      <c r="A174" s="47" t="s">
        <v>115</v>
      </c>
      <c r="B174" s="48" t="s">
        <v>111</v>
      </c>
      <c r="C174" s="49">
        <v>43511.625</v>
      </c>
      <c r="D174" s="48">
        <v>23.4</v>
      </c>
      <c r="E174" s="48">
        <v>3193</v>
      </c>
      <c r="F174" s="50">
        <v>18.519400000000001</v>
      </c>
      <c r="G174" s="30">
        <f t="shared" si="11"/>
        <v>1.8519400000000001</v>
      </c>
      <c r="H174" s="31">
        <f t="shared" si="12"/>
        <v>53.698879999999996</v>
      </c>
      <c r="I174" s="31">
        <f>MAX($H$19:H174)</f>
        <v>55.03584</v>
      </c>
      <c r="J174" s="32">
        <f t="shared" si="13"/>
        <v>-1.3369600000000048</v>
      </c>
      <c r="K174" s="33">
        <f t="shared" si="10"/>
        <v>3.5719369359117348E-2</v>
      </c>
    </row>
    <row r="175" spans="1:11" x14ac:dyDescent="0.25">
      <c r="A175" s="47" t="s">
        <v>104</v>
      </c>
      <c r="B175" s="48" t="s">
        <v>112</v>
      </c>
      <c r="C175" s="49">
        <v>43511.625</v>
      </c>
      <c r="D175" s="48">
        <v>80.59</v>
      </c>
      <c r="E175" s="48">
        <v>1826</v>
      </c>
      <c r="F175" s="50">
        <v>-2.0085999999999991</v>
      </c>
      <c r="G175" s="30">
        <f t="shared" si="11"/>
        <v>-0.20085999999999993</v>
      </c>
      <c r="H175" s="31">
        <f t="shared" si="12"/>
        <v>53.498019999999997</v>
      </c>
      <c r="I175" s="31">
        <f>MAX($H$19:H175)</f>
        <v>55.03584</v>
      </c>
      <c r="J175" s="32">
        <f t="shared" si="13"/>
        <v>-1.5378200000000035</v>
      </c>
      <c r="K175" s="33">
        <f t="shared" si="10"/>
        <v>-3.7404876973224921E-3</v>
      </c>
    </row>
    <row r="176" spans="1:11" x14ac:dyDescent="0.25">
      <c r="A176" s="47" t="s">
        <v>105</v>
      </c>
      <c r="B176" s="48" t="s">
        <v>112</v>
      </c>
      <c r="C176" s="49">
        <v>43511.625</v>
      </c>
      <c r="D176" s="48">
        <v>55.64</v>
      </c>
      <c r="E176" s="48">
        <v>2935</v>
      </c>
      <c r="F176" s="50">
        <v>-22.893000000000001</v>
      </c>
      <c r="G176" s="30">
        <f t="shared" si="11"/>
        <v>-2.2893000000000003</v>
      </c>
      <c r="H176" s="31">
        <f t="shared" si="12"/>
        <v>51.20872</v>
      </c>
      <c r="I176" s="31">
        <f>MAX($H$19:H176)</f>
        <v>55.03584</v>
      </c>
      <c r="J176" s="32">
        <f t="shared" si="13"/>
        <v>-3.8271200000000007</v>
      </c>
      <c r="K176" s="33">
        <f t="shared" si="10"/>
        <v>-4.2792237918337861E-2</v>
      </c>
    </row>
    <row r="177" spans="1:11" x14ac:dyDescent="0.25">
      <c r="A177" s="47" t="s">
        <v>114</v>
      </c>
      <c r="B177" s="48" t="s">
        <v>112</v>
      </c>
      <c r="C177" s="49">
        <v>43511.708333333336</v>
      </c>
      <c r="D177" s="48">
        <v>42.54</v>
      </c>
      <c r="E177" s="48">
        <v>3863</v>
      </c>
      <c r="F177" s="50">
        <v>-15.452</v>
      </c>
      <c r="G177" s="30">
        <f t="shared" si="11"/>
        <v>-1.5452000000000001</v>
      </c>
      <c r="H177" s="31">
        <f t="shared" si="12"/>
        <v>49.663519999999998</v>
      </c>
      <c r="I177" s="31">
        <f>MAX($H$19:H177)</f>
        <v>55.03584</v>
      </c>
      <c r="J177" s="32">
        <f t="shared" si="13"/>
        <v>-5.372320000000002</v>
      </c>
      <c r="K177" s="33">
        <f t="shared" si="10"/>
        <v>-3.0174548397226109E-2</v>
      </c>
    </row>
    <row r="178" spans="1:11" x14ac:dyDescent="0.25">
      <c r="A178" s="47" t="s">
        <v>107</v>
      </c>
      <c r="B178" s="48" t="s">
        <v>111</v>
      </c>
      <c r="C178" s="49">
        <v>43515.625</v>
      </c>
      <c r="D178" s="48">
        <v>20.72</v>
      </c>
      <c r="E178" s="48">
        <v>6134</v>
      </c>
      <c r="F178" s="50">
        <v>-18.402000000000001</v>
      </c>
      <c r="G178" s="30">
        <f t="shared" si="11"/>
        <v>-1.8402000000000003</v>
      </c>
      <c r="H178" s="31">
        <f t="shared" si="12"/>
        <v>47.823319999999995</v>
      </c>
      <c r="I178" s="31">
        <f>MAX($H$19:H178)</f>
        <v>55.03584</v>
      </c>
      <c r="J178" s="32">
        <f t="shared" si="13"/>
        <v>-7.2125200000000049</v>
      </c>
      <c r="K178" s="33">
        <f t="shared" si="10"/>
        <v>-3.7053354252779558E-2</v>
      </c>
    </row>
    <row r="179" spans="1:11" x14ac:dyDescent="0.25">
      <c r="A179" s="47" t="s">
        <v>116</v>
      </c>
      <c r="B179" s="48" t="s">
        <v>111</v>
      </c>
      <c r="C179" s="49">
        <v>43515.708333333336</v>
      </c>
      <c r="D179" s="48">
        <v>205.42</v>
      </c>
      <c r="E179" s="48">
        <v>1110</v>
      </c>
      <c r="F179" s="50">
        <v>8.4359999999999999</v>
      </c>
      <c r="G179" s="30">
        <f t="shared" si="11"/>
        <v>0.84360000000000002</v>
      </c>
      <c r="H179" s="31">
        <f t="shared" si="12"/>
        <v>48.666919999999998</v>
      </c>
      <c r="I179" s="31">
        <f>MAX($H$19:H179)</f>
        <v>55.03584</v>
      </c>
      <c r="J179" s="32">
        <f t="shared" si="13"/>
        <v>-6.3689200000000028</v>
      </c>
      <c r="K179" s="33">
        <f t="shared" si="10"/>
        <v>1.7639929641020347E-2</v>
      </c>
    </row>
    <row r="180" spans="1:11" x14ac:dyDescent="0.25">
      <c r="A180" s="47" t="s">
        <v>104</v>
      </c>
      <c r="B180" s="48" t="s">
        <v>112</v>
      </c>
      <c r="C180" s="49">
        <v>43517.625</v>
      </c>
      <c r="D180" s="48">
        <v>80.25</v>
      </c>
      <c r="E180" s="48">
        <v>2058</v>
      </c>
      <c r="F180" s="50">
        <v>-20.168399999999998</v>
      </c>
      <c r="G180" s="30">
        <f t="shared" si="11"/>
        <v>-2.0168399999999997</v>
      </c>
      <c r="H180" s="31">
        <f t="shared" si="12"/>
        <v>46.650079999999996</v>
      </c>
      <c r="I180" s="31">
        <f>MAX($H$19:H180)</f>
        <v>55.03584</v>
      </c>
      <c r="J180" s="32">
        <f t="shared" si="13"/>
        <v>-8.3857600000000048</v>
      </c>
      <c r="K180" s="33">
        <f t="shared" si="10"/>
        <v>-4.1441702084290544E-2</v>
      </c>
    </row>
    <row r="181" spans="1:11" x14ac:dyDescent="0.25">
      <c r="A181" s="47" t="s">
        <v>107</v>
      </c>
      <c r="B181" s="48" t="s">
        <v>111</v>
      </c>
      <c r="C181" s="49">
        <v>43522.6875</v>
      </c>
      <c r="D181" s="48">
        <v>20.100000000000001</v>
      </c>
      <c r="E181" s="48">
        <v>3911</v>
      </c>
      <c r="F181" s="50">
        <v>-23.465999999999998</v>
      </c>
      <c r="G181" s="30">
        <f t="shared" si="11"/>
        <v>-2.3466</v>
      </c>
      <c r="H181" s="31">
        <f t="shared" si="12"/>
        <v>44.303479999999993</v>
      </c>
      <c r="I181" s="31">
        <f>MAX($H$19:H181)</f>
        <v>55.03584</v>
      </c>
      <c r="J181" s="32">
        <f t="shared" si="13"/>
        <v>-10.732360000000007</v>
      </c>
      <c r="K181" s="33">
        <f t="shared" si="10"/>
        <v>-5.0302164540768302E-2</v>
      </c>
    </row>
    <row r="182" spans="1:11" x14ac:dyDescent="0.25">
      <c r="A182" s="47" t="s">
        <v>105</v>
      </c>
      <c r="B182" s="48" t="s">
        <v>111</v>
      </c>
      <c r="C182" s="49">
        <v>43522.791666666664</v>
      </c>
      <c r="D182" s="48">
        <v>55.6</v>
      </c>
      <c r="E182" s="48">
        <v>3647</v>
      </c>
      <c r="F182" s="50">
        <v>0</v>
      </c>
      <c r="G182" s="30">
        <f t="shared" si="11"/>
        <v>0</v>
      </c>
      <c r="H182" s="31">
        <f t="shared" si="12"/>
        <v>44.303479999999993</v>
      </c>
      <c r="I182" s="31">
        <f>MAX($H$19:H182)</f>
        <v>55.03584</v>
      </c>
      <c r="J182" s="32">
        <f t="shared" si="13"/>
        <v>-10.732360000000007</v>
      </c>
      <c r="K182" s="33">
        <f t="shared" si="10"/>
        <v>0</v>
      </c>
    </row>
    <row r="183" spans="1:11" x14ac:dyDescent="0.25">
      <c r="A183" s="47" t="s">
        <v>115</v>
      </c>
      <c r="B183" s="48" t="s">
        <v>112</v>
      </c>
      <c r="C183" s="49">
        <v>43523.625</v>
      </c>
      <c r="D183" s="48">
        <v>23.34</v>
      </c>
      <c r="E183" s="48">
        <v>3392</v>
      </c>
      <c r="F183" s="50">
        <v>-20.352</v>
      </c>
      <c r="G183" s="30">
        <f t="shared" si="11"/>
        <v>-2.0352000000000001</v>
      </c>
      <c r="H183" s="31">
        <f t="shared" si="12"/>
        <v>42.26827999999999</v>
      </c>
      <c r="I183" s="31">
        <f>MAX($H$19:H183)</f>
        <v>55.03584</v>
      </c>
      <c r="J183" s="32">
        <f t="shared" si="13"/>
        <v>-12.76756000000001</v>
      </c>
      <c r="K183" s="33">
        <f t="shared" si="10"/>
        <v>-4.5937700605009013E-2</v>
      </c>
    </row>
    <row r="184" spans="1:11" x14ac:dyDescent="0.25">
      <c r="A184" s="47" t="s">
        <v>105</v>
      </c>
      <c r="B184" s="48" t="s">
        <v>111</v>
      </c>
      <c r="C184" s="49">
        <v>43524.625</v>
      </c>
      <c r="D184" s="48">
        <v>55.94</v>
      </c>
      <c r="E184" s="48">
        <v>3494</v>
      </c>
      <c r="F184" s="50">
        <v>-8.3856000000000002</v>
      </c>
      <c r="G184" s="30">
        <f t="shared" si="11"/>
        <v>-0.83856000000000008</v>
      </c>
      <c r="H184" s="31">
        <f t="shared" si="12"/>
        <v>41.429719999999989</v>
      </c>
      <c r="I184" s="31">
        <f>MAX($H$19:H184)</f>
        <v>55.03584</v>
      </c>
      <c r="J184" s="32">
        <f t="shared" si="13"/>
        <v>-13.606120000000011</v>
      </c>
      <c r="K184" s="33">
        <f t="shared" si="10"/>
        <v>-1.9838990372922694E-2</v>
      </c>
    </row>
    <row r="185" spans="1:11" x14ac:dyDescent="0.25">
      <c r="A185" s="47" t="s">
        <v>114</v>
      </c>
      <c r="B185" s="48" t="s">
        <v>112</v>
      </c>
      <c r="C185" s="49">
        <v>43525.604166666664</v>
      </c>
      <c r="D185" s="48">
        <v>43.59</v>
      </c>
      <c r="E185" s="48">
        <v>5097</v>
      </c>
      <c r="F185" s="50">
        <v>0</v>
      </c>
      <c r="G185" s="30">
        <f t="shared" si="11"/>
        <v>0</v>
      </c>
      <c r="H185" s="31">
        <f t="shared" si="12"/>
        <v>41.429719999999989</v>
      </c>
      <c r="I185" s="31">
        <f>MAX($H$19:H185)</f>
        <v>55.03584</v>
      </c>
      <c r="J185" s="32">
        <f t="shared" si="13"/>
        <v>-13.606120000000011</v>
      </c>
      <c r="K185" s="33">
        <f t="shared" si="10"/>
        <v>0</v>
      </c>
    </row>
    <row r="186" spans="1:11" x14ac:dyDescent="0.25">
      <c r="A186" s="47" t="s">
        <v>106</v>
      </c>
      <c r="B186" s="48" t="s">
        <v>112</v>
      </c>
      <c r="C186" s="49">
        <v>43525.708333333336</v>
      </c>
      <c r="D186" s="48">
        <v>104.38</v>
      </c>
      <c r="E186" s="48">
        <v>1714</v>
      </c>
      <c r="F186" s="50">
        <v>-21.253600000000002</v>
      </c>
      <c r="G186" s="30">
        <f t="shared" si="11"/>
        <v>-2.1253600000000001</v>
      </c>
      <c r="H186" s="31">
        <f t="shared" si="12"/>
        <v>39.304359999999988</v>
      </c>
      <c r="I186" s="31">
        <f>MAX($H$19:H186)</f>
        <v>55.03584</v>
      </c>
      <c r="J186" s="32">
        <f t="shared" si="13"/>
        <v>-15.731480000000012</v>
      </c>
      <c r="K186" s="33">
        <f t="shared" si="10"/>
        <v>-5.1300370844891141E-2</v>
      </c>
    </row>
    <row r="187" spans="1:11" x14ac:dyDescent="0.25">
      <c r="A187" s="47" t="s">
        <v>106</v>
      </c>
      <c r="B187" s="48" t="s">
        <v>111</v>
      </c>
      <c r="C187" s="49">
        <v>43528.625</v>
      </c>
      <c r="D187" s="48">
        <v>105.49</v>
      </c>
      <c r="E187" s="48">
        <v>1699</v>
      </c>
      <c r="F187" s="50">
        <v>-18.689</v>
      </c>
      <c r="G187" s="30">
        <f t="shared" si="11"/>
        <v>-1.8689</v>
      </c>
      <c r="H187" s="31">
        <f t="shared" si="12"/>
        <v>37.435459999999992</v>
      </c>
      <c r="I187" s="31">
        <f>MAX($H$19:H187)</f>
        <v>55.03584</v>
      </c>
      <c r="J187" s="32">
        <f t="shared" si="13"/>
        <v>-17.600380000000008</v>
      </c>
      <c r="K187" s="33">
        <f t="shared" si="10"/>
        <v>-4.7549432174954553E-2</v>
      </c>
    </row>
    <row r="188" spans="1:11" x14ac:dyDescent="0.25">
      <c r="A188" s="47" t="s">
        <v>114</v>
      </c>
      <c r="B188" s="48" t="s">
        <v>112</v>
      </c>
      <c r="C188" s="49">
        <v>43530.770833333336</v>
      </c>
      <c r="D188" s="48">
        <v>43.64</v>
      </c>
      <c r="E188" s="48">
        <v>4809</v>
      </c>
      <c r="F188" s="50">
        <v>20.197800000000001</v>
      </c>
      <c r="G188" s="30">
        <f t="shared" si="11"/>
        <v>2.0197800000000004</v>
      </c>
      <c r="H188" s="31">
        <f t="shared" si="12"/>
        <v>39.455239999999989</v>
      </c>
      <c r="I188" s="31">
        <f>MAX($H$19:H188)</f>
        <v>55.03584</v>
      </c>
      <c r="J188" s="32">
        <f t="shared" si="13"/>
        <v>-15.580600000000011</v>
      </c>
      <c r="K188" s="33">
        <f t="shared" si="10"/>
        <v>5.3953657842056746E-2</v>
      </c>
    </row>
    <row r="189" spans="1:11" x14ac:dyDescent="0.25">
      <c r="A189" s="47" t="s">
        <v>104</v>
      </c>
      <c r="B189" s="48" t="s">
        <v>112</v>
      </c>
      <c r="C189" s="49">
        <v>43530.854166666664</v>
      </c>
      <c r="D189" s="48">
        <v>83.53</v>
      </c>
      <c r="E189" s="48">
        <v>2041</v>
      </c>
      <c r="F189" s="50">
        <v>72.863699999999994</v>
      </c>
      <c r="G189" s="30">
        <f t="shared" si="11"/>
        <v>7.2863699999999998</v>
      </c>
      <c r="H189" s="31">
        <f t="shared" si="12"/>
        <v>46.741609999999987</v>
      </c>
      <c r="I189" s="31">
        <f>MAX($H$19:H189)</f>
        <v>55.03584</v>
      </c>
      <c r="J189" s="32">
        <f t="shared" si="13"/>
        <v>-8.2942300000000131</v>
      </c>
      <c r="K189" s="33">
        <f t="shared" si="10"/>
        <v>0.18467432969613151</v>
      </c>
    </row>
    <row r="190" spans="1:11" x14ac:dyDescent="0.25">
      <c r="A190" s="47" t="s">
        <v>105</v>
      </c>
      <c r="B190" s="48" t="s">
        <v>112</v>
      </c>
      <c r="C190" s="49">
        <v>43531.8125</v>
      </c>
      <c r="D190" s="48">
        <v>57</v>
      </c>
      <c r="E190" s="48">
        <v>3293</v>
      </c>
      <c r="F190" s="50">
        <v>5.2687999999999997</v>
      </c>
      <c r="G190" s="30">
        <f t="shared" si="11"/>
        <v>0.52688000000000001</v>
      </c>
      <c r="H190" s="31">
        <f t="shared" si="12"/>
        <v>47.268489999999986</v>
      </c>
      <c r="I190" s="31">
        <f>MAX($H$19:H190)</f>
        <v>55.03584</v>
      </c>
      <c r="J190" s="32">
        <f t="shared" si="13"/>
        <v>-7.7673500000000146</v>
      </c>
      <c r="K190" s="33">
        <f t="shared" si="10"/>
        <v>1.1272183392912583E-2</v>
      </c>
    </row>
    <row r="191" spans="1:11" x14ac:dyDescent="0.25">
      <c r="A191" s="47" t="s">
        <v>107</v>
      </c>
      <c r="B191" s="48" t="s">
        <v>111</v>
      </c>
      <c r="C191" s="49">
        <v>43535.604166666664</v>
      </c>
      <c r="D191" s="48">
        <v>19.09</v>
      </c>
      <c r="E191" s="48">
        <v>3699</v>
      </c>
      <c r="F191" s="50">
        <v>9.2475000000000005</v>
      </c>
      <c r="G191" s="30">
        <f t="shared" si="11"/>
        <v>0.92475000000000007</v>
      </c>
      <c r="H191" s="31">
        <f t="shared" si="12"/>
        <v>48.193239999999989</v>
      </c>
      <c r="I191" s="31">
        <f>MAX($H$19:H191)</f>
        <v>55.03584</v>
      </c>
      <c r="J191" s="32">
        <f t="shared" si="13"/>
        <v>-6.8426000000000116</v>
      </c>
      <c r="K191" s="33">
        <f t="shared" si="10"/>
        <v>1.9563772822021708E-2</v>
      </c>
    </row>
    <row r="192" spans="1:11" x14ac:dyDescent="0.25">
      <c r="A192" s="47" t="s">
        <v>105</v>
      </c>
      <c r="B192" s="48" t="s">
        <v>112</v>
      </c>
      <c r="C192" s="49">
        <v>43542.666666666664</v>
      </c>
      <c r="D192" s="48">
        <v>58.98</v>
      </c>
      <c r="E192" s="48">
        <v>3369</v>
      </c>
      <c r="F192" s="50">
        <v>-24.930599999999998</v>
      </c>
      <c r="G192" s="30">
        <f t="shared" si="11"/>
        <v>-2.4930599999999998</v>
      </c>
      <c r="H192" s="31">
        <f t="shared" si="12"/>
        <v>45.700179999999989</v>
      </c>
      <c r="I192" s="31">
        <f>MAX($H$19:H192)</f>
        <v>55.03584</v>
      </c>
      <c r="J192" s="32">
        <f t="shared" si="13"/>
        <v>-9.3356600000000114</v>
      </c>
      <c r="K192" s="33">
        <f t="shared" si="10"/>
        <v>-5.1730491662316136E-2</v>
      </c>
    </row>
    <row r="193" spans="1:11" x14ac:dyDescent="0.25">
      <c r="A193" s="47" t="s">
        <v>115</v>
      </c>
      <c r="B193" s="48" t="s">
        <v>111</v>
      </c>
      <c r="C193" s="49">
        <v>43543.583333333336</v>
      </c>
      <c r="D193" s="48">
        <v>24.26</v>
      </c>
      <c r="E193" s="48">
        <v>3152</v>
      </c>
      <c r="F193" s="50">
        <v>54.529600000000002</v>
      </c>
      <c r="G193" s="30">
        <f t="shared" si="11"/>
        <v>5.4529600000000009</v>
      </c>
      <c r="H193" s="31">
        <f t="shared" si="12"/>
        <v>51.153139999999993</v>
      </c>
      <c r="I193" s="31">
        <f>MAX($H$19:H193)</f>
        <v>55.03584</v>
      </c>
      <c r="J193" s="32">
        <f t="shared" si="13"/>
        <v>-3.8827000000000069</v>
      </c>
      <c r="K193" s="33">
        <f t="shared" si="10"/>
        <v>0.11932031777555374</v>
      </c>
    </row>
    <row r="194" spans="1:11" x14ac:dyDescent="0.25">
      <c r="A194" s="47" t="s">
        <v>116</v>
      </c>
      <c r="B194" s="48" t="s">
        <v>112</v>
      </c>
      <c r="C194" s="49">
        <v>43544.583333333336</v>
      </c>
      <c r="D194" s="48">
        <v>203.93</v>
      </c>
      <c r="E194" s="48">
        <v>1040</v>
      </c>
      <c r="F194" s="50">
        <v>8.2160000000000011</v>
      </c>
      <c r="G194" s="30">
        <f t="shared" si="11"/>
        <v>0.82160000000000011</v>
      </c>
      <c r="H194" s="31">
        <f t="shared" si="12"/>
        <v>51.974739999999997</v>
      </c>
      <c r="I194" s="31">
        <f>MAX($H$19:H194)</f>
        <v>55.03584</v>
      </c>
      <c r="J194" s="32">
        <f t="shared" si="13"/>
        <v>-3.0611000000000033</v>
      </c>
      <c r="K194" s="33">
        <f t="shared" si="10"/>
        <v>1.6061575105653425E-2</v>
      </c>
    </row>
    <row r="195" spans="1:11" x14ac:dyDescent="0.25">
      <c r="A195" s="47" t="s">
        <v>106</v>
      </c>
      <c r="B195" s="48" t="s">
        <v>112</v>
      </c>
      <c r="C195" s="49">
        <v>43544.666666666664</v>
      </c>
      <c r="D195" s="48">
        <v>105.99</v>
      </c>
      <c r="E195" s="48">
        <v>1602</v>
      </c>
      <c r="F195" s="50">
        <v>57.8322</v>
      </c>
      <c r="G195" s="30">
        <f t="shared" si="11"/>
        <v>5.78322</v>
      </c>
      <c r="H195" s="31">
        <f t="shared" si="12"/>
        <v>57.757959999999997</v>
      </c>
      <c r="I195" s="31">
        <f>MAX($H$19:H195)</f>
        <v>57.757959999999997</v>
      </c>
      <c r="J195" s="32">
        <f t="shared" si="13"/>
        <v>0</v>
      </c>
      <c r="K195" s="33">
        <f t="shared" si="10"/>
        <v>0.11126982068597169</v>
      </c>
    </row>
    <row r="196" spans="1:11" x14ac:dyDescent="0.25">
      <c r="A196" s="47" t="s">
        <v>107</v>
      </c>
      <c r="B196" s="48" t="s">
        <v>111</v>
      </c>
      <c r="C196" s="49">
        <v>43545.770833333336</v>
      </c>
      <c r="D196" s="48">
        <v>18.36</v>
      </c>
      <c r="E196" s="48">
        <v>5119</v>
      </c>
      <c r="F196" s="50">
        <v>-19.452200000000001</v>
      </c>
      <c r="G196" s="30">
        <f t="shared" si="11"/>
        <v>-1.9452200000000002</v>
      </c>
      <c r="H196" s="31">
        <f t="shared" si="12"/>
        <v>55.812739999999998</v>
      </c>
      <c r="I196" s="31">
        <f>MAX($H$19:H196)</f>
        <v>57.757959999999997</v>
      </c>
      <c r="J196" s="32">
        <f t="shared" si="13"/>
        <v>-1.9452199999999991</v>
      </c>
      <c r="K196" s="33">
        <f t="shared" si="10"/>
        <v>-3.3678821066394971E-2</v>
      </c>
    </row>
    <row r="197" spans="1:11" x14ac:dyDescent="0.25">
      <c r="A197" s="47" t="s">
        <v>104</v>
      </c>
      <c r="B197" s="48" t="s">
        <v>112</v>
      </c>
      <c r="C197" s="49">
        <v>43549.5625</v>
      </c>
      <c r="D197" s="48">
        <v>87.87</v>
      </c>
      <c r="E197" s="48">
        <v>1450</v>
      </c>
      <c r="F197" s="50">
        <v>1.595</v>
      </c>
      <c r="G197" s="30">
        <f t="shared" si="11"/>
        <v>0.1595</v>
      </c>
      <c r="H197" s="31">
        <f t="shared" si="12"/>
        <v>55.972239999999999</v>
      </c>
      <c r="I197" s="31">
        <f>MAX($H$19:H197)</f>
        <v>57.757959999999997</v>
      </c>
      <c r="J197" s="32">
        <f t="shared" si="13"/>
        <v>-1.7857199999999978</v>
      </c>
      <c r="K197" s="33">
        <f t="shared" si="10"/>
        <v>2.8577704660261993E-3</v>
      </c>
    </row>
    <row r="198" spans="1:11" x14ac:dyDescent="0.25">
      <c r="A198" s="47" t="s">
        <v>114</v>
      </c>
      <c r="B198" s="48" t="s">
        <v>112</v>
      </c>
      <c r="C198" s="49">
        <v>43549.583333333336</v>
      </c>
      <c r="D198" s="48">
        <v>46.96</v>
      </c>
      <c r="E198" s="48">
        <v>1819</v>
      </c>
      <c r="F198" s="50">
        <v>-19.281400000000001</v>
      </c>
      <c r="G198" s="30">
        <f t="shared" si="11"/>
        <v>-1.9281400000000002</v>
      </c>
      <c r="H198" s="31">
        <f t="shared" si="12"/>
        <v>54.0441</v>
      </c>
      <c r="I198" s="31">
        <f>MAX($H$19:H198)</f>
        <v>57.757959999999997</v>
      </c>
      <c r="J198" s="32">
        <f t="shared" si="13"/>
        <v>-3.7138599999999968</v>
      </c>
      <c r="K198" s="33">
        <f t="shared" si="10"/>
        <v>-3.4448147867585766E-2</v>
      </c>
    </row>
    <row r="199" spans="1:11" x14ac:dyDescent="0.25">
      <c r="A199" s="47" t="s">
        <v>105</v>
      </c>
      <c r="B199" s="48" t="s">
        <v>112</v>
      </c>
      <c r="C199" s="49">
        <v>43549.583333333336</v>
      </c>
      <c r="D199" s="48">
        <v>60.01</v>
      </c>
      <c r="E199" s="48">
        <v>2615</v>
      </c>
      <c r="F199" s="50">
        <v>16.213000000000001</v>
      </c>
      <c r="G199" s="30">
        <f t="shared" si="11"/>
        <v>1.6213000000000002</v>
      </c>
      <c r="H199" s="31">
        <f t="shared" si="12"/>
        <v>55.665399999999998</v>
      </c>
      <c r="I199" s="31">
        <f>MAX($H$19:H199)</f>
        <v>57.757959999999997</v>
      </c>
      <c r="J199" s="32">
        <f t="shared" si="13"/>
        <v>-2.0925599999999989</v>
      </c>
      <c r="K199" s="33">
        <f t="shared" ref="K199:K262" si="14">(H199/H198)-1</f>
        <v>2.9999574421629704E-2</v>
      </c>
    </row>
    <row r="200" spans="1:11" x14ac:dyDescent="0.25">
      <c r="A200" s="47" t="s">
        <v>115</v>
      </c>
      <c r="B200" s="48" t="s">
        <v>112</v>
      </c>
      <c r="C200" s="49">
        <v>43549.770833333336</v>
      </c>
      <c r="D200" s="48">
        <v>25.6</v>
      </c>
      <c r="E200" s="48">
        <v>2160</v>
      </c>
      <c r="F200" s="50">
        <v>-47.088000000000001</v>
      </c>
      <c r="G200" s="30">
        <f t="shared" si="11"/>
        <v>-4.7088000000000001</v>
      </c>
      <c r="H200" s="31">
        <f t="shared" si="12"/>
        <v>50.956599999999995</v>
      </c>
      <c r="I200" s="31">
        <f>MAX($H$19:H200)</f>
        <v>57.757959999999997</v>
      </c>
      <c r="J200" s="32">
        <f t="shared" si="13"/>
        <v>-6.8013600000000025</v>
      </c>
      <c r="K200" s="33">
        <f t="shared" si="14"/>
        <v>-8.4591146385366911E-2</v>
      </c>
    </row>
    <row r="201" spans="1:11" x14ac:dyDescent="0.25">
      <c r="A201" s="47" t="s">
        <v>116</v>
      </c>
      <c r="B201" s="48" t="s">
        <v>111</v>
      </c>
      <c r="C201" s="49">
        <v>43553.5625</v>
      </c>
      <c r="D201" s="48">
        <v>201.44</v>
      </c>
      <c r="E201" s="48">
        <v>1159</v>
      </c>
      <c r="F201" s="50">
        <v>-0.69540000000000002</v>
      </c>
      <c r="G201" s="30">
        <f t="shared" si="11"/>
        <v>-6.9540000000000005E-2</v>
      </c>
      <c r="H201" s="31">
        <f t="shared" si="12"/>
        <v>50.887059999999991</v>
      </c>
      <c r="I201" s="31">
        <f>MAX($H$19:H201)</f>
        <v>57.757959999999997</v>
      </c>
      <c r="J201" s="32">
        <f t="shared" si="13"/>
        <v>-6.870900000000006</v>
      </c>
      <c r="K201" s="33">
        <f t="shared" si="14"/>
        <v>-1.3646907368232153E-3</v>
      </c>
    </row>
    <row r="202" spans="1:11" x14ac:dyDescent="0.25">
      <c r="A202" s="47" t="s">
        <v>106</v>
      </c>
      <c r="B202" s="48" t="s">
        <v>111</v>
      </c>
      <c r="C202" s="49">
        <v>43553.583333333336</v>
      </c>
      <c r="D202" s="48">
        <v>101.37</v>
      </c>
      <c r="E202" s="48">
        <v>1559</v>
      </c>
      <c r="F202" s="50">
        <v>-19.955200000000001</v>
      </c>
      <c r="G202" s="30">
        <f t="shared" si="11"/>
        <v>-1.9955200000000002</v>
      </c>
      <c r="H202" s="31">
        <f t="shared" si="12"/>
        <v>48.891539999999992</v>
      </c>
      <c r="I202" s="31">
        <f>MAX($H$19:H202)</f>
        <v>57.757959999999997</v>
      </c>
      <c r="J202" s="32">
        <f t="shared" si="13"/>
        <v>-8.8664200000000051</v>
      </c>
      <c r="K202" s="33">
        <f t="shared" si="14"/>
        <v>-3.9214684440405878E-2</v>
      </c>
    </row>
    <row r="203" spans="1:11" x14ac:dyDescent="0.25">
      <c r="A203" s="47" t="s">
        <v>114</v>
      </c>
      <c r="B203" s="48" t="s">
        <v>111</v>
      </c>
      <c r="C203" s="49">
        <v>43553.604166666664</v>
      </c>
      <c r="D203" s="48">
        <v>47.4</v>
      </c>
      <c r="E203" s="48">
        <v>3141</v>
      </c>
      <c r="F203" s="50">
        <v>16.019100000000002</v>
      </c>
      <c r="G203" s="30">
        <f t="shared" si="11"/>
        <v>1.6019100000000002</v>
      </c>
      <c r="H203" s="31">
        <f t="shared" si="12"/>
        <v>50.493449999999996</v>
      </c>
      <c r="I203" s="31">
        <f>MAX($H$19:H203)</f>
        <v>57.757959999999997</v>
      </c>
      <c r="J203" s="32">
        <f t="shared" si="13"/>
        <v>-7.2645100000000014</v>
      </c>
      <c r="K203" s="33">
        <f t="shared" si="14"/>
        <v>3.2764564176133604E-2</v>
      </c>
    </row>
    <row r="204" spans="1:11" x14ac:dyDescent="0.25">
      <c r="A204" s="47" t="s">
        <v>115</v>
      </c>
      <c r="B204" s="48" t="s">
        <v>111</v>
      </c>
      <c r="C204" s="49">
        <v>43553.604166666664</v>
      </c>
      <c r="D204" s="48">
        <v>25.56</v>
      </c>
      <c r="E204" s="48">
        <v>2572</v>
      </c>
      <c r="F204" s="50">
        <v>-11.316800000000001</v>
      </c>
      <c r="G204" s="30">
        <f t="shared" si="11"/>
        <v>-1.13168</v>
      </c>
      <c r="H204" s="31">
        <f t="shared" si="12"/>
        <v>49.361769999999993</v>
      </c>
      <c r="I204" s="31">
        <f>MAX($H$19:H204)</f>
        <v>57.757959999999997</v>
      </c>
      <c r="J204" s="32">
        <f t="shared" si="13"/>
        <v>-8.3961900000000043</v>
      </c>
      <c r="K204" s="33">
        <f t="shared" si="14"/>
        <v>-2.2412411906890917E-2</v>
      </c>
    </row>
    <row r="205" spans="1:11" x14ac:dyDescent="0.25">
      <c r="A205" s="47" t="s">
        <v>104</v>
      </c>
      <c r="B205" s="48" t="s">
        <v>111</v>
      </c>
      <c r="C205" s="49">
        <v>43553.604166666664</v>
      </c>
      <c r="D205" s="48">
        <v>89.24</v>
      </c>
      <c r="E205" s="48">
        <v>1644</v>
      </c>
      <c r="F205" s="50">
        <v>38.140799999999999</v>
      </c>
      <c r="G205" s="30">
        <f t="shared" si="11"/>
        <v>3.8140800000000001</v>
      </c>
      <c r="H205" s="31">
        <f t="shared" si="12"/>
        <v>53.17584999999999</v>
      </c>
      <c r="I205" s="31">
        <f>MAX($H$19:H205)</f>
        <v>57.757959999999997</v>
      </c>
      <c r="J205" s="32">
        <f t="shared" si="13"/>
        <v>-4.5821100000000072</v>
      </c>
      <c r="K205" s="33">
        <f t="shared" si="14"/>
        <v>7.7267893756646E-2</v>
      </c>
    </row>
    <row r="206" spans="1:11" x14ac:dyDescent="0.25">
      <c r="A206" s="47" t="s">
        <v>105</v>
      </c>
      <c r="B206" s="48" t="s">
        <v>111</v>
      </c>
      <c r="C206" s="49">
        <v>43556.583333333336</v>
      </c>
      <c r="D206" s="48">
        <v>59.52</v>
      </c>
      <c r="E206" s="48">
        <v>2854</v>
      </c>
      <c r="F206" s="50">
        <v>6.8496000000000006</v>
      </c>
      <c r="G206" s="30">
        <f t="shared" si="11"/>
        <v>0.68496000000000012</v>
      </c>
      <c r="H206" s="31">
        <f t="shared" si="12"/>
        <v>53.860809999999987</v>
      </c>
      <c r="I206" s="31">
        <f>MAX($H$19:H206)</f>
        <v>57.757959999999997</v>
      </c>
      <c r="J206" s="32">
        <f t="shared" si="13"/>
        <v>-3.8971500000000106</v>
      </c>
      <c r="K206" s="33">
        <f t="shared" si="14"/>
        <v>1.2881035281993469E-2</v>
      </c>
    </row>
    <row r="207" spans="1:11" x14ac:dyDescent="0.25">
      <c r="A207" s="47" t="s">
        <v>107</v>
      </c>
      <c r="B207" s="48" t="s">
        <v>111</v>
      </c>
      <c r="C207" s="49">
        <v>43563.583333333336</v>
      </c>
      <c r="D207" s="48">
        <v>18.55</v>
      </c>
      <c r="E207" s="48">
        <v>4096</v>
      </c>
      <c r="F207" s="50">
        <v>-20.48</v>
      </c>
      <c r="G207" s="30">
        <f t="shared" si="11"/>
        <v>-2.048</v>
      </c>
      <c r="H207" s="31">
        <f t="shared" si="12"/>
        <v>51.812809999999985</v>
      </c>
      <c r="I207" s="31">
        <f>MAX($H$19:H207)</f>
        <v>57.757959999999997</v>
      </c>
      <c r="J207" s="32">
        <f t="shared" si="13"/>
        <v>-5.9451500000000124</v>
      </c>
      <c r="K207" s="33">
        <f t="shared" si="14"/>
        <v>-3.8023936142067005E-2</v>
      </c>
    </row>
    <row r="208" spans="1:11" x14ac:dyDescent="0.25">
      <c r="A208" s="47" t="s">
        <v>105</v>
      </c>
      <c r="B208" s="48" t="s">
        <v>112</v>
      </c>
      <c r="C208" s="49">
        <v>43563.6875</v>
      </c>
      <c r="D208" s="48">
        <v>60.04</v>
      </c>
      <c r="E208" s="48">
        <v>4438</v>
      </c>
      <c r="F208" s="50">
        <v>-20.4148</v>
      </c>
      <c r="G208" s="30">
        <f t="shared" si="11"/>
        <v>-2.04148</v>
      </c>
      <c r="H208" s="31">
        <f t="shared" si="12"/>
        <v>49.771329999999985</v>
      </c>
      <c r="I208" s="31">
        <f>MAX($H$19:H208)</f>
        <v>57.757959999999997</v>
      </c>
      <c r="J208" s="32">
        <f t="shared" si="13"/>
        <v>-7.9866300000000123</v>
      </c>
      <c r="K208" s="33">
        <f t="shared" si="14"/>
        <v>-3.9401067033422832E-2</v>
      </c>
    </row>
    <row r="209" spans="1:11" x14ac:dyDescent="0.25">
      <c r="A209" s="47" t="s">
        <v>115</v>
      </c>
      <c r="B209" s="48" t="s">
        <v>112</v>
      </c>
      <c r="C209" s="49">
        <v>43564.583333333336</v>
      </c>
      <c r="D209" s="48">
        <v>27.92</v>
      </c>
      <c r="E209" s="48">
        <v>2961</v>
      </c>
      <c r="F209" s="50">
        <v>18.3582</v>
      </c>
      <c r="G209" s="30">
        <f t="shared" si="11"/>
        <v>1.83582</v>
      </c>
      <c r="H209" s="31">
        <f t="shared" si="12"/>
        <v>51.607149999999983</v>
      </c>
      <c r="I209" s="31">
        <f>MAX($H$19:H209)</f>
        <v>57.757959999999997</v>
      </c>
      <c r="J209" s="32">
        <f t="shared" si="13"/>
        <v>-6.1508100000000141</v>
      </c>
      <c r="K209" s="33">
        <f t="shared" si="14"/>
        <v>3.6885090271849164E-2</v>
      </c>
    </row>
    <row r="210" spans="1:11" x14ac:dyDescent="0.25">
      <c r="A210" s="47" t="s">
        <v>116</v>
      </c>
      <c r="B210" s="48" t="s">
        <v>112</v>
      </c>
      <c r="C210" s="49">
        <v>43564.791666666664</v>
      </c>
      <c r="D210" s="48">
        <v>203.9</v>
      </c>
      <c r="E210" s="48">
        <v>1431</v>
      </c>
      <c r="F210" s="50">
        <v>-19.1754</v>
      </c>
      <c r="G210" s="30">
        <f t="shared" si="11"/>
        <v>-1.91754</v>
      </c>
      <c r="H210" s="31">
        <f t="shared" si="12"/>
        <v>49.689609999999981</v>
      </c>
      <c r="I210" s="31">
        <f>MAX($H$19:H210)</f>
        <v>57.757959999999997</v>
      </c>
      <c r="J210" s="32">
        <f t="shared" si="13"/>
        <v>-8.0683500000000166</v>
      </c>
      <c r="K210" s="33">
        <f t="shared" si="14"/>
        <v>-3.7156479286300503E-2</v>
      </c>
    </row>
    <row r="211" spans="1:11" x14ac:dyDescent="0.25">
      <c r="A211" s="47" t="s">
        <v>106</v>
      </c>
      <c r="B211" s="48" t="s">
        <v>112</v>
      </c>
      <c r="C211" s="49">
        <v>43564.791666666664</v>
      </c>
      <c r="D211" s="48">
        <v>104.68</v>
      </c>
      <c r="E211" s="48">
        <v>2177</v>
      </c>
      <c r="F211" s="50">
        <v>-19.593</v>
      </c>
      <c r="G211" s="30">
        <f t="shared" si="11"/>
        <v>-1.9593</v>
      </c>
      <c r="H211" s="31">
        <f t="shared" si="12"/>
        <v>47.730309999999982</v>
      </c>
      <c r="I211" s="31">
        <f>MAX($H$19:H211)</f>
        <v>57.757959999999997</v>
      </c>
      <c r="J211" s="32">
        <f t="shared" si="13"/>
        <v>-10.027650000000015</v>
      </c>
      <c r="K211" s="33">
        <f t="shared" si="14"/>
        <v>-3.9430778386065013E-2</v>
      </c>
    </row>
    <row r="212" spans="1:11" x14ac:dyDescent="0.25">
      <c r="A212" s="47" t="s">
        <v>105</v>
      </c>
      <c r="B212" s="48" t="s">
        <v>111</v>
      </c>
      <c r="C212" s="49">
        <v>43566.604166666664</v>
      </c>
      <c r="D212" s="48">
        <v>60.25</v>
      </c>
      <c r="E212" s="48">
        <v>5473</v>
      </c>
      <c r="F212" s="50">
        <v>6.5675999999999997</v>
      </c>
      <c r="G212" s="30">
        <f t="shared" ref="G212:G275" si="15">(F212*0.1)</f>
        <v>0.65676000000000001</v>
      </c>
      <c r="H212" s="31">
        <f t="shared" si="12"/>
        <v>48.38706999999998</v>
      </c>
      <c r="I212" s="31">
        <f>MAX($H$19:H212)</f>
        <v>57.757959999999997</v>
      </c>
      <c r="J212" s="32">
        <f t="shared" si="13"/>
        <v>-9.370890000000017</v>
      </c>
      <c r="K212" s="33">
        <f t="shared" si="14"/>
        <v>1.375981006618221E-2</v>
      </c>
    </row>
    <row r="213" spans="1:11" x14ac:dyDescent="0.25">
      <c r="A213" s="47" t="s">
        <v>114</v>
      </c>
      <c r="B213" s="48" t="s">
        <v>112</v>
      </c>
      <c r="C213" s="49">
        <v>43567.625</v>
      </c>
      <c r="D213" s="48">
        <v>49.24</v>
      </c>
      <c r="E213" s="48">
        <v>3283</v>
      </c>
      <c r="F213" s="50">
        <v>-21.011199999999999</v>
      </c>
      <c r="G213" s="30">
        <f t="shared" si="15"/>
        <v>-2.1011199999999999</v>
      </c>
      <c r="H213" s="31">
        <f t="shared" si="12"/>
        <v>46.285949999999978</v>
      </c>
      <c r="I213" s="31">
        <f>MAX($H$19:H213)</f>
        <v>57.757959999999997</v>
      </c>
      <c r="J213" s="32">
        <f t="shared" si="13"/>
        <v>-11.472010000000019</v>
      </c>
      <c r="K213" s="33">
        <f t="shared" si="14"/>
        <v>-4.3423170694154467E-2</v>
      </c>
    </row>
    <row r="214" spans="1:11" x14ac:dyDescent="0.25">
      <c r="A214" s="47" t="s">
        <v>115</v>
      </c>
      <c r="B214" s="48" t="s">
        <v>112</v>
      </c>
      <c r="C214" s="49">
        <v>43570.583333333336</v>
      </c>
      <c r="D214" s="48">
        <v>27.37</v>
      </c>
      <c r="E214" s="48">
        <v>3641</v>
      </c>
      <c r="F214" s="50">
        <v>9.4665999999999997</v>
      </c>
      <c r="G214" s="30">
        <f t="shared" si="15"/>
        <v>0.94666000000000006</v>
      </c>
      <c r="H214" s="31">
        <f t="shared" si="12"/>
        <v>47.23260999999998</v>
      </c>
      <c r="I214" s="31">
        <f>MAX($H$19:H214)</f>
        <v>57.757959999999997</v>
      </c>
      <c r="J214" s="32">
        <f t="shared" si="13"/>
        <v>-10.525350000000017</v>
      </c>
      <c r="K214" s="33">
        <f t="shared" si="14"/>
        <v>2.0452426708320814E-2</v>
      </c>
    </row>
    <row r="215" spans="1:11" x14ac:dyDescent="0.25">
      <c r="A215" s="47" t="s">
        <v>114</v>
      </c>
      <c r="B215" s="48" t="s">
        <v>111</v>
      </c>
      <c r="C215" s="49">
        <v>43571.583333333336</v>
      </c>
      <c r="D215" s="48">
        <v>49.97</v>
      </c>
      <c r="E215" s="48">
        <v>4926</v>
      </c>
      <c r="F215" s="50">
        <v>16.255800000000001</v>
      </c>
      <c r="G215" s="30">
        <f t="shared" si="15"/>
        <v>1.6255800000000002</v>
      </c>
      <c r="H215" s="31">
        <f t="shared" ref="H215:H278" si="16">(H214+G215)</f>
        <v>48.858189999999979</v>
      </c>
      <c r="I215" s="31">
        <f>MAX($H$19:H215)</f>
        <v>57.757959999999997</v>
      </c>
      <c r="J215" s="32">
        <f t="shared" ref="J215:J278" si="17">(H215-I215)</f>
        <v>-8.8997700000000179</v>
      </c>
      <c r="K215" s="33">
        <f t="shared" si="14"/>
        <v>3.4416476243849248E-2</v>
      </c>
    </row>
    <row r="216" spans="1:11" x14ac:dyDescent="0.25">
      <c r="A216" s="47" t="s">
        <v>116</v>
      </c>
      <c r="B216" s="48" t="s">
        <v>112</v>
      </c>
      <c r="C216" s="49">
        <v>43577.604166666664</v>
      </c>
      <c r="D216" s="48">
        <v>209.31</v>
      </c>
      <c r="E216" s="48">
        <v>1247</v>
      </c>
      <c r="F216" s="50">
        <v>-21.199000000000002</v>
      </c>
      <c r="G216" s="30">
        <f t="shared" si="15"/>
        <v>-2.1199000000000003</v>
      </c>
      <c r="H216" s="31">
        <f t="shared" si="16"/>
        <v>46.738289999999978</v>
      </c>
      <c r="I216" s="31">
        <f>MAX($H$19:H216)</f>
        <v>57.757959999999997</v>
      </c>
      <c r="J216" s="32">
        <f t="shared" si="17"/>
        <v>-11.019670000000019</v>
      </c>
      <c r="K216" s="33">
        <f t="shared" si="14"/>
        <v>-4.3388836139857001E-2</v>
      </c>
    </row>
    <row r="217" spans="1:11" x14ac:dyDescent="0.25">
      <c r="A217" s="47" t="s">
        <v>115</v>
      </c>
      <c r="B217" s="48" t="s">
        <v>111</v>
      </c>
      <c r="C217" s="49">
        <v>43577.625</v>
      </c>
      <c r="D217" s="48">
        <v>27.95</v>
      </c>
      <c r="E217" s="48">
        <v>3935</v>
      </c>
      <c r="F217" s="50">
        <v>11.4115</v>
      </c>
      <c r="G217" s="30">
        <f t="shared" si="15"/>
        <v>1.1411500000000001</v>
      </c>
      <c r="H217" s="31">
        <f t="shared" si="16"/>
        <v>47.879439999999981</v>
      </c>
      <c r="I217" s="31">
        <f>MAX($H$19:H217)</f>
        <v>57.757959999999997</v>
      </c>
      <c r="J217" s="32">
        <f t="shared" si="17"/>
        <v>-9.878520000000016</v>
      </c>
      <c r="K217" s="33">
        <f t="shared" si="14"/>
        <v>2.4415741354679499E-2</v>
      </c>
    </row>
    <row r="218" spans="1:11" x14ac:dyDescent="0.25">
      <c r="A218" s="47" t="s">
        <v>114</v>
      </c>
      <c r="B218" s="48" t="s">
        <v>112</v>
      </c>
      <c r="C218" s="49">
        <v>43581.583333333336</v>
      </c>
      <c r="D218" s="48">
        <v>50.81</v>
      </c>
      <c r="E218" s="48">
        <v>3314</v>
      </c>
      <c r="F218" s="50">
        <v>-21.209600000000002</v>
      </c>
      <c r="G218" s="30">
        <f t="shared" si="15"/>
        <v>-2.1209600000000002</v>
      </c>
      <c r="H218" s="31">
        <f t="shared" si="16"/>
        <v>45.758479999999977</v>
      </c>
      <c r="I218" s="31">
        <f>MAX($H$19:H218)</f>
        <v>57.757959999999997</v>
      </c>
      <c r="J218" s="32">
        <f t="shared" si="17"/>
        <v>-11.99948000000002</v>
      </c>
      <c r="K218" s="33">
        <f t="shared" si="14"/>
        <v>-4.4297928296571643E-2</v>
      </c>
    </row>
    <row r="219" spans="1:11" x14ac:dyDescent="0.25">
      <c r="A219" s="47" t="s">
        <v>104</v>
      </c>
      <c r="B219" s="48" t="s">
        <v>112</v>
      </c>
      <c r="C219" s="49">
        <v>43587.5625</v>
      </c>
      <c r="D219" s="48">
        <v>95.7</v>
      </c>
      <c r="E219" s="48">
        <v>1924</v>
      </c>
      <c r="F219" s="50">
        <v>28.86</v>
      </c>
      <c r="G219" s="30">
        <f t="shared" si="15"/>
        <v>2.8860000000000001</v>
      </c>
      <c r="H219" s="31">
        <f t="shared" si="16"/>
        <v>48.64447999999998</v>
      </c>
      <c r="I219" s="31">
        <f>MAX($H$19:H219)</f>
        <v>57.757959999999997</v>
      </c>
      <c r="J219" s="32">
        <f t="shared" si="17"/>
        <v>-9.1134800000000169</v>
      </c>
      <c r="K219" s="33">
        <f t="shared" si="14"/>
        <v>6.3070276809894077E-2</v>
      </c>
    </row>
    <row r="220" spans="1:11" x14ac:dyDescent="0.25">
      <c r="A220" s="47" t="s">
        <v>115</v>
      </c>
      <c r="B220" s="48" t="s">
        <v>111</v>
      </c>
      <c r="C220" s="49">
        <v>43587.604166666664</v>
      </c>
      <c r="D220" s="48">
        <v>28.29</v>
      </c>
      <c r="E220" s="48">
        <v>1561</v>
      </c>
      <c r="F220" s="50">
        <v>-20.292999999999999</v>
      </c>
      <c r="G220" s="30">
        <f t="shared" si="15"/>
        <v>-2.0293000000000001</v>
      </c>
      <c r="H220" s="31">
        <f t="shared" si="16"/>
        <v>46.615179999999981</v>
      </c>
      <c r="I220" s="31">
        <f>MAX($H$19:H220)</f>
        <v>57.757959999999997</v>
      </c>
      <c r="J220" s="32">
        <f t="shared" si="17"/>
        <v>-11.142780000000016</v>
      </c>
      <c r="K220" s="33">
        <f t="shared" si="14"/>
        <v>-4.1716963569144894E-2</v>
      </c>
    </row>
    <row r="221" spans="1:11" x14ac:dyDescent="0.25">
      <c r="A221" s="47" t="s">
        <v>106</v>
      </c>
      <c r="B221" s="48" t="s">
        <v>112</v>
      </c>
      <c r="C221" s="49">
        <v>43587.645833333336</v>
      </c>
      <c r="D221" s="48">
        <v>114.99</v>
      </c>
      <c r="E221" s="48">
        <v>1315</v>
      </c>
      <c r="F221" s="50">
        <v>-9.468</v>
      </c>
      <c r="G221" s="30">
        <f t="shared" si="15"/>
        <v>-0.94680000000000009</v>
      </c>
      <c r="H221" s="31">
        <f t="shared" si="16"/>
        <v>45.668379999999978</v>
      </c>
      <c r="I221" s="31">
        <f>MAX($H$19:H221)</f>
        <v>57.757959999999997</v>
      </c>
      <c r="J221" s="32">
        <f t="shared" si="17"/>
        <v>-12.089580000000019</v>
      </c>
      <c r="K221" s="33">
        <f t="shared" si="14"/>
        <v>-2.0310980242916665E-2</v>
      </c>
    </row>
    <row r="222" spans="1:11" x14ac:dyDescent="0.25">
      <c r="A222" s="47" t="s">
        <v>114</v>
      </c>
      <c r="B222" s="48" t="s">
        <v>112</v>
      </c>
      <c r="C222" s="49">
        <v>43591.583333333336</v>
      </c>
      <c r="D222" s="48">
        <v>51.96</v>
      </c>
      <c r="E222" s="48">
        <v>1908</v>
      </c>
      <c r="F222" s="50">
        <v>28.8108</v>
      </c>
      <c r="G222" s="30">
        <f t="shared" si="15"/>
        <v>2.8810800000000003</v>
      </c>
      <c r="H222" s="31">
        <f t="shared" si="16"/>
        <v>48.549459999999975</v>
      </c>
      <c r="I222" s="31">
        <f>MAX($H$19:H222)</f>
        <v>57.757959999999997</v>
      </c>
      <c r="J222" s="32">
        <f t="shared" si="17"/>
        <v>-9.2085000000000221</v>
      </c>
      <c r="K222" s="33">
        <f t="shared" si="14"/>
        <v>6.3086976152865404E-2</v>
      </c>
    </row>
    <row r="223" spans="1:11" x14ac:dyDescent="0.25">
      <c r="A223" s="47" t="s">
        <v>115</v>
      </c>
      <c r="B223" s="48" t="s">
        <v>112</v>
      </c>
      <c r="C223" s="49">
        <v>43591.583333333336</v>
      </c>
      <c r="D223" s="48">
        <v>27.17</v>
      </c>
      <c r="E223" s="48">
        <v>1942</v>
      </c>
      <c r="F223" s="50">
        <v>14.953400000000002</v>
      </c>
      <c r="G223" s="30">
        <f t="shared" si="15"/>
        <v>1.4953400000000003</v>
      </c>
      <c r="H223" s="31">
        <f t="shared" si="16"/>
        <v>50.044799999999974</v>
      </c>
      <c r="I223" s="31">
        <f>MAX($H$19:H223)</f>
        <v>57.757959999999997</v>
      </c>
      <c r="J223" s="32">
        <f t="shared" si="17"/>
        <v>-7.7131600000000233</v>
      </c>
      <c r="K223" s="33">
        <f t="shared" si="14"/>
        <v>3.0800342578475526E-2</v>
      </c>
    </row>
    <row r="224" spans="1:11" x14ac:dyDescent="0.25">
      <c r="A224" s="47" t="s">
        <v>104</v>
      </c>
      <c r="B224" s="48" t="s">
        <v>112</v>
      </c>
      <c r="C224" s="49">
        <v>43592.625</v>
      </c>
      <c r="D224" s="48">
        <v>95.97</v>
      </c>
      <c r="E224" s="48">
        <v>1422</v>
      </c>
      <c r="F224" s="50">
        <v>6.8255999999999997</v>
      </c>
      <c r="G224" s="30">
        <f t="shared" si="15"/>
        <v>0.68256000000000006</v>
      </c>
      <c r="H224" s="31">
        <f t="shared" si="16"/>
        <v>50.727359999999976</v>
      </c>
      <c r="I224" s="31">
        <f>MAX($H$19:H224)</f>
        <v>57.757959999999997</v>
      </c>
      <c r="J224" s="32">
        <f t="shared" si="17"/>
        <v>-7.0306000000000211</v>
      </c>
      <c r="K224" s="33">
        <f t="shared" si="14"/>
        <v>1.3638979474390966E-2</v>
      </c>
    </row>
    <row r="225" spans="1:11" x14ac:dyDescent="0.25">
      <c r="A225" s="47" t="s">
        <v>115</v>
      </c>
      <c r="B225" s="48" t="s">
        <v>112</v>
      </c>
      <c r="C225" s="49">
        <v>43594.583333333336</v>
      </c>
      <c r="D225" s="48">
        <v>26.32</v>
      </c>
      <c r="E225" s="48">
        <v>2278</v>
      </c>
      <c r="F225" s="50">
        <v>-20.046400000000002</v>
      </c>
      <c r="G225" s="30">
        <f t="shared" si="15"/>
        <v>-2.0046400000000002</v>
      </c>
      <c r="H225" s="31">
        <f t="shared" si="16"/>
        <v>48.722719999999974</v>
      </c>
      <c r="I225" s="31">
        <f>MAX($H$19:H225)</f>
        <v>57.757959999999997</v>
      </c>
      <c r="J225" s="32">
        <f t="shared" si="17"/>
        <v>-9.035240000000023</v>
      </c>
      <c r="K225" s="33">
        <f t="shared" si="14"/>
        <v>-3.9517924843713637E-2</v>
      </c>
    </row>
    <row r="226" spans="1:11" x14ac:dyDescent="0.25">
      <c r="A226" s="47" t="s">
        <v>105</v>
      </c>
      <c r="B226" s="48" t="s">
        <v>112</v>
      </c>
      <c r="C226" s="49">
        <v>43598.583333333336</v>
      </c>
      <c r="D226" s="48">
        <v>56.67</v>
      </c>
      <c r="E226" s="48">
        <v>1745</v>
      </c>
      <c r="F226" s="50">
        <v>6.98</v>
      </c>
      <c r="G226" s="30">
        <f t="shared" si="15"/>
        <v>0.69800000000000006</v>
      </c>
      <c r="H226" s="31">
        <f t="shared" si="16"/>
        <v>49.420719999999974</v>
      </c>
      <c r="I226" s="31">
        <f>MAX($H$19:H226)</f>
        <v>57.757959999999997</v>
      </c>
      <c r="J226" s="32">
        <f t="shared" si="17"/>
        <v>-8.3372400000000226</v>
      </c>
      <c r="K226" s="33">
        <f t="shared" si="14"/>
        <v>1.4325965381243089E-2</v>
      </c>
    </row>
    <row r="227" spans="1:11" x14ac:dyDescent="0.25">
      <c r="A227" s="47" t="s">
        <v>104</v>
      </c>
      <c r="B227" s="48" t="s">
        <v>111</v>
      </c>
      <c r="C227" s="49">
        <v>43600.770833333336</v>
      </c>
      <c r="D227" s="48">
        <v>93.63</v>
      </c>
      <c r="E227" s="48">
        <v>1590</v>
      </c>
      <c r="F227" s="50">
        <v>37.206000000000003</v>
      </c>
      <c r="G227" s="30">
        <f t="shared" si="15"/>
        <v>3.7206000000000006</v>
      </c>
      <c r="H227" s="31">
        <f t="shared" si="16"/>
        <v>53.141319999999972</v>
      </c>
      <c r="I227" s="31">
        <f>MAX($H$19:H227)</f>
        <v>57.757959999999997</v>
      </c>
      <c r="J227" s="32">
        <f t="shared" si="17"/>
        <v>-4.6166400000000252</v>
      </c>
      <c r="K227" s="33">
        <f t="shared" si="14"/>
        <v>7.5284212775532211E-2</v>
      </c>
    </row>
    <row r="228" spans="1:11" x14ac:dyDescent="0.25">
      <c r="A228" s="47" t="s">
        <v>104</v>
      </c>
      <c r="B228" s="48" t="s">
        <v>112</v>
      </c>
      <c r="C228" s="49">
        <v>43605.5625</v>
      </c>
      <c r="D228" s="48">
        <v>92.62</v>
      </c>
      <c r="E228" s="48">
        <v>1662</v>
      </c>
      <c r="F228" s="50">
        <v>0</v>
      </c>
      <c r="G228" s="30">
        <f t="shared" si="15"/>
        <v>0</v>
      </c>
      <c r="H228" s="31">
        <f t="shared" si="16"/>
        <v>53.141319999999972</v>
      </c>
      <c r="I228" s="31">
        <f>MAX($H$19:H228)</f>
        <v>57.757959999999997</v>
      </c>
      <c r="J228" s="32">
        <f t="shared" si="17"/>
        <v>-4.6166400000000252</v>
      </c>
      <c r="K228" s="33">
        <f t="shared" si="14"/>
        <v>0</v>
      </c>
    </row>
    <row r="229" spans="1:11" x14ac:dyDescent="0.25">
      <c r="A229" s="47" t="s">
        <v>105</v>
      </c>
      <c r="B229" s="48" t="s">
        <v>112</v>
      </c>
      <c r="C229" s="49">
        <v>43605.583333333336</v>
      </c>
      <c r="D229" s="48">
        <v>56.97</v>
      </c>
      <c r="E229" s="48">
        <v>2097</v>
      </c>
      <c r="F229" s="50">
        <v>-6.7103999999999999</v>
      </c>
      <c r="G229" s="30">
        <f t="shared" si="15"/>
        <v>-0.67104000000000008</v>
      </c>
      <c r="H229" s="31">
        <f t="shared" si="16"/>
        <v>52.470279999999974</v>
      </c>
      <c r="I229" s="31">
        <f>MAX($H$19:H229)</f>
        <v>57.757959999999997</v>
      </c>
      <c r="J229" s="32">
        <f t="shared" si="17"/>
        <v>-5.287680000000023</v>
      </c>
      <c r="K229" s="33">
        <f t="shared" si="14"/>
        <v>-1.2627462020137981E-2</v>
      </c>
    </row>
    <row r="230" spans="1:11" x14ac:dyDescent="0.25">
      <c r="A230" s="47" t="s">
        <v>115</v>
      </c>
      <c r="B230" s="48" t="s">
        <v>111</v>
      </c>
      <c r="C230" s="49">
        <v>43607.583333333336</v>
      </c>
      <c r="D230" s="48">
        <v>27.54</v>
      </c>
      <c r="E230" s="48">
        <v>3323</v>
      </c>
      <c r="F230" s="50">
        <v>-20.602600000000002</v>
      </c>
      <c r="G230" s="30">
        <f t="shared" si="15"/>
        <v>-2.0602600000000004</v>
      </c>
      <c r="H230" s="31">
        <f t="shared" si="16"/>
        <v>50.410019999999975</v>
      </c>
      <c r="I230" s="31">
        <f>MAX($H$19:H230)</f>
        <v>57.757959999999997</v>
      </c>
      <c r="J230" s="32">
        <f t="shared" si="17"/>
        <v>-7.3479400000000226</v>
      </c>
      <c r="K230" s="33">
        <f t="shared" si="14"/>
        <v>-3.9265275504533292E-2</v>
      </c>
    </row>
    <row r="231" spans="1:11" x14ac:dyDescent="0.25">
      <c r="A231" s="47" t="s">
        <v>105</v>
      </c>
      <c r="B231" s="48" t="s">
        <v>111</v>
      </c>
      <c r="C231" s="49">
        <v>43607.645833333336</v>
      </c>
      <c r="D231" s="48">
        <v>57.9</v>
      </c>
      <c r="E231" s="48">
        <v>3304</v>
      </c>
      <c r="F231" s="50">
        <v>-14.537599999999999</v>
      </c>
      <c r="G231" s="30">
        <f t="shared" si="15"/>
        <v>-1.4537599999999999</v>
      </c>
      <c r="H231" s="31">
        <f t="shared" si="16"/>
        <v>48.956259999999972</v>
      </c>
      <c r="I231" s="31">
        <f>MAX($H$19:H231)</f>
        <v>57.757959999999997</v>
      </c>
      <c r="J231" s="32">
        <f t="shared" si="17"/>
        <v>-8.8017000000000252</v>
      </c>
      <c r="K231" s="33">
        <f t="shared" si="14"/>
        <v>-2.8838711034036568E-2</v>
      </c>
    </row>
    <row r="232" spans="1:11" x14ac:dyDescent="0.25">
      <c r="A232" s="47" t="s">
        <v>106</v>
      </c>
      <c r="B232" s="48" t="s">
        <v>112</v>
      </c>
      <c r="C232" s="49">
        <v>43607.708333333336</v>
      </c>
      <c r="D232" s="48">
        <v>110.91</v>
      </c>
      <c r="E232" s="48">
        <v>2141</v>
      </c>
      <c r="F232" s="50">
        <v>71.08120000000001</v>
      </c>
      <c r="G232" s="30">
        <f t="shared" si="15"/>
        <v>7.1081200000000013</v>
      </c>
      <c r="H232" s="31">
        <f t="shared" si="16"/>
        <v>56.064379999999971</v>
      </c>
      <c r="I232" s="31">
        <f>MAX($H$19:H232)</f>
        <v>57.757959999999997</v>
      </c>
      <c r="J232" s="32">
        <f t="shared" si="17"/>
        <v>-1.6935800000000256</v>
      </c>
      <c r="K232" s="33">
        <f t="shared" si="14"/>
        <v>0.14519328069587023</v>
      </c>
    </row>
    <row r="233" spans="1:11" x14ac:dyDescent="0.25">
      <c r="A233" s="47" t="s">
        <v>115</v>
      </c>
      <c r="B233" s="48" t="s">
        <v>112</v>
      </c>
      <c r="C233" s="49">
        <v>43608.583333333336</v>
      </c>
      <c r="D233" s="48">
        <v>26.47</v>
      </c>
      <c r="E233" s="48">
        <v>2833</v>
      </c>
      <c r="F233" s="50">
        <v>8.4990000000000006</v>
      </c>
      <c r="G233" s="30">
        <f t="shared" si="15"/>
        <v>0.8499000000000001</v>
      </c>
      <c r="H233" s="31">
        <f t="shared" si="16"/>
        <v>56.91427999999997</v>
      </c>
      <c r="I233" s="31">
        <f>MAX($H$19:H233)</f>
        <v>57.757959999999997</v>
      </c>
      <c r="J233" s="32">
        <f t="shared" si="17"/>
        <v>-0.84368000000002752</v>
      </c>
      <c r="K233" s="33">
        <f t="shared" si="14"/>
        <v>1.5159357866795231E-2</v>
      </c>
    </row>
    <row r="234" spans="1:11" x14ac:dyDescent="0.25">
      <c r="A234" s="47" t="s">
        <v>105</v>
      </c>
      <c r="B234" s="48" t="s">
        <v>112</v>
      </c>
      <c r="C234" s="49">
        <v>43608.604166666664</v>
      </c>
      <c r="D234" s="48">
        <v>56.99</v>
      </c>
      <c r="E234" s="48">
        <v>2912</v>
      </c>
      <c r="F234" s="50">
        <v>-11.0656</v>
      </c>
      <c r="G234" s="30">
        <f t="shared" si="15"/>
        <v>-1.10656</v>
      </c>
      <c r="H234" s="31">
        <f t="shared" si="16"/>
        <v>55.807719999999968</v>
      </c>
      <c r="I234" s="31">
        <f>MAX($H$19:H234)</f>
        <v>57.757959999999997</v>
      </c>
      <c r="J234" s="32">
        <f t="shared" si="17"/>
        <v>-1.9502400000000293</v>
      </c>
      <c r="K234" s="33">
        <f t="shared" si="14"/>
        <v>-1.9442572233190014E-2</v>
      </c>
    </row>
    <row r="235" spans="1:11" x14ac:dyDescent="0.25">
      <c r="A235" s="47" t="s">
        <v>115</v>
      </c>
      <c r="B235" s="48" t="s">
        <v>111</v>
      </c>
      <c r="C235" s="49">
        <v>43613.583333333336</v>
      </c>
      <c r="D235" s="48">
        <v>28.24</v>
      </c>
      <c r="E235" s="48">
        <v>2313</v>
      </c>
      <c r="F235" s="50">
        <v>28.218600000000002</v>
      </c>
      <c r="G235" s="30">
        <f t="shared" si="15"/>
        <v>2.8218600000000005</v>
      </c>
      <c r="H235" s="31">
        <f t="shared" si="16"/>
        <v>58.629579999999969</v>
      </c>
      <c r="I235" s="31">
        <f>MAX($H$19:H235)</f>
        <v>58.629579999999969</v>
      </c>
      <c r="J235" s="32">
        <f t="shared" si="17"/>
        <v>0</v>
      </c>
      <c r="K235" s="33">
        <f t="shared" si="14"/>
        <v>5.0563972152956715E-2</v>
      </c>
    </row>
    <row r="236" spans="1:11" x14ac:dyDescent="0.25">
      <c r="A236" s="47" t="s">
        <v>105</v>
      </c>
      <c r="B236" s="48" t="s">
        <v>111</v>
      </c>
      <c r="C236" s="49">
        <v>43613.666666666664</v>
      </c>
      <c r="D236" s="48">
        <v>57.45</v>
      </c>
      <c r="E236" s="48">
        <v>3289</v>
      </c>
      <c r="F236" s="50">
        <v>-19.0762</v>
      </c>
      <c r="G236" s="30">
        <f t="shared" si="15"/>
        <v>-1.9076200000000001</v>
      </c>
      <c r="H236" s="31">
        <f t="shared" si="16"/>
        <v>56.721959999999967</v>
      </c>
      <c r="I236" s="31">
        <f>MAX($H$19:H236)</f>
        <v>58.629579999999969</v>
      </c>
      <c r="J236" s="32">
        <f t="shared" si="17"/>
        <v>-1.9076200000000014</v>
      </c>
      <c r="K236" s="33">
        <f t="shared" si="14"/>
        <v>-3.253681844556966E-2</v>
      </c>
    </row>
    <row r="237" spans="1:11" x14ac:dyDescent="0.25">
      <c r="A237" s="47" t="s">
        <v>104</v>
      </c>
      <c r="B237" s="48" t="s">
        <v>111</v>
      </c>
      <c r="C237" s="49">
        <v>43613.6875</v>
      </c>
      <c r="D237" s="48">
        <v>92.4</v>
      </c>
      <c r="E237" s="48">
        <v>1739</v>
      </c>
      <c r="F237" s="50">
        <v>-21.563600000000001</v>
      </c>
      <c r="G237" s="30">
        <f t="shared" si="15"/>
        <v>-2.1563600000000003</v>
      </c>
      <c r="H237" s="31">
        <f t="shared" si="16"/>
        <v>54.565599999999968</v>
      </c>
      <c r="I237" s="31">
        <f>MAX($H$19:H237)</f>
        <v>58.629579999999969</v>
      </c>
      <c r="J237" s="32">
        <f t="shared" si="17"/>
        <v>-4.0639800000000008</v>
      </c>
      <c r="K237" s="33">
        <f t="shared" si="14"/>
        <v>-3.8016316784539872E-2</v>
      </c>
    </row>
    <row r="238" spans="1:11" x14ac:dyDescent="0.25">
      <c r="A238" s="47" t="s">
        <v>105</v>
      </c>
      <c r="B238" s="48" t="s">
        <v>112</v>
      </c>
      <c r="C238" s="49">
        <v>43614.583333333336</v>
      </c>
      <c r="D238" s="48">
        <v>56.03</v>
      </c>
      <c r="E238" s="48">
        <v>3177</v>
      </c>
      <c r="F238" s="50">
        <v>14.931900000000001</v>
      </c>
      <c r="G238" s="30">
        <f t="shared" si="15"/>
        <v>1.4931900000000002</v>
      </c>
      <c r="H238" s="31">
        <f t="shared" si="16"/>
        <v>56.058789999999966</v>
      </c>
      <c r="I238" s="31">
        <f>MAX($H$19:H238)</f>
        <v>58.629579999999969</v>
      </c>
      <c r="J238" s="32">
        <f t="shared" si="17"/>
        <v>-2.5707900000000024</v>
      </c>
      <c r="K238" s="33">
        <f t="shared" si="14"/>
        <v>2.7365043177386417E-2</v>
      </c>
    </row>
    <row r="239" spans="1:11" x14ac:dyDescent="0.25">
      <c r="A239" s="47" t="s">
        <v>115</v>
      </c>
      <c r="B239" s="48" t="s">
        <v>112</v>
      </c>
      <c r="C239" s="49">
        <v>43615.770833333336</v>
      </c>
      <c r="D239" s="48">
        <v>27.76</v>
      </c>
      <c r="E239" s="48">
        <v>2317</v>
      </c>
      <c r="F239" s="50">
        <v>-21.316399999999998</v>
      </c>
      <c r="G239" s="30">
        <f t="shared" si="15"/>
        <v>-2.13164</v>
      </c>
      <c r="H239" s="31">
        <f t="shared" si="16"/>
        <v>53.927149999999969</v>
      </c>
      <c r="I239" s="31">
        <f>MAX($H$19:H239)</f>
        <v>58.629579999999969</v>
      </c>
      <c r="J239" s="32">
        <f t="shared" si="17"/>
        <v>-4.7024299999999997</v>
      </c>
      <c r="K239" s="33">
        <f t="shared" si="14"/>
        <v>-3.80250804557144E-2</v>
      </c>
    </row>
    <row r="240" spans="1:11" x14ac:dyDescent="0.25">
      <c r="A240" s="47" t="s">
        <v>106</v>
      </c>
      <c r="B240" s="48" t="s">
        <v>111</v>
      </c>
      <c r="C240" s="49">
        <v>43620.604166666664</v>
      </c>
      <c r="D240" s="48">
        <v>108.46</v>
      </c>
      <c r="E240" s="48">
        <v>1027</v>
      </c>
      <c r="F240" s="50">
        <v>10.783499999999998</v>
      </c>
      <c r="G240" s="30">
        <f t="shared" si="15"/>
        <v>1.0783499999999999</v>
      </c>
      <c r="H240" s="31">
        <f t="shared" si="16"/>
        <v>55.005499999999969</v>
      </c>
      <c r="I240" s="31">
        <f>MAX($H$19:H240)</f>
        <v>58.629579999999969</v>
      </c>
      <c r="J240" s="32">
        <f t="shared" si="17"/>
        <v>-3.6240799999999993</v>
      </c>
      <c r="K240" s="33">
        <f t="shared" si="14"/>
        <v>1.9996421097721706E-2</v>
      </c>
    </row>
    <row r="241" spans="1:11" x14ac:dyDescent="0.25">
      <c r="A241" s="47" t="s">
        <v>115</v>
      </c>
      <c r="B241" s="48" t="s">
        <v>111</v>
      </c>
      <c r="C241" s="49">
        <v>43620.645833333336</v>
      </c>
      <c r="D241" s="48">
        <v>28.7</v>
      </c>
      <c r="E241" s="48">
        <v>1666</v>
      </c>
      <c r="F241" s="50">
        <v>15.327199999999999</v>
      </c>
      <c r="G241" s="30">
        <f t="shared" si="15"/>
        <v>1.5327200000000001</v>
      </c>
      <c r="H241" s="31">
        <f t="shared" si="16"/>
        <v>56.538219999999967</v>
      </c>
      <c r="I241" s="31">
        <f>MAX($H$19:H241)</f>
        <v>58.629579999999969</v>
      </c>
      <c r="J241" s="32">
        <f t="shared" si="17"/>
        <v>-2.0913600000000017</v>
      </c>
      <c r="K241" s="33">
        <f t="shared" si="14"/>
        <v>2.7864849878648457E-2</v>
      </c>
    </row>
    <row r="242" spans="1:11" x14ac:dyDescent="0.25">
      <c r="A242" s="47" t="s">
        <v>104</v>
      </c>
      <c r="B242" s="48" t="s">
        <v>111</v>
      </c>
      <c r="C242" s="49">
        <v>43622.8125</v>
      </c>
      <c r="D242" s="48">
        <v>87.6</v>
      </c>
      <c r="E242" s="48">
        <v>1763</v>
      </c>
      <c r="F242" s="50">
        <v>115.12390000000001</v>
      </c>
      <c r="G242" s="30">
        <f t="shared" si="15"/>
        <v>11.512390000000002</v>
      </c>
      <c r="H242" s="31">
        <f t="shared" si="16"/>
        <v>68.050609999999963</v>
      </c>
      <c r="I242" s="31">
        <f>MAX($H$19:H242)</f>
        <v>68.050609999999963</v>
      </c>
      <c r="J242" s="32">
        <f t="shared" si="17"/>
        <v>0</v>
      </c>
      <c r="K242" s="33">
        <f t="shared" si="14"/>
        <v>0.20362137329403018</v>
      </c>
    </row>
    <row r="243" spans="1:11" x14ac:dyDescent="0.25">
      <c r="A243" s="47" t="s">
        <v>105</v>
      </c>
      <c r="B243" s="48" t="s">
        <v>111</v>
      </c>
      <c r="C243" s="49">
        <v>43623.625</v>
      </c>
      <c r="D243" s="48">
        <v>53.29</v>
      </c>
      <c r="E243" s="48">
        <v>2534</v>
      </c>
      <c r="F243" s="50">
        <v>18.244800000000001</v>
      </c>
      <c r="G243" s="30">
        <f t="shared" si="15"/>
        <v>1.8244800000000003</v>
      </c>
      <c r="H243" s="31">
        <f t="shared" si="16"/>
        <v>69.875089999999958</v>
      </c>
      <c r="I243" s="31">
        <f>MAX($H$19:H243)</f>
        <v>69.875089999999958</v>
      </c>
      <c r="J243" s="32">
        <f t="shared" si="17"/>
        <v>0</v>
      </c>
      <c r="K243" s="33">
        <f t="shared" si="14"/>
        <v>2.681063402664563E-2</v>
      </c>
    </row>
    <row r="244" spans="1:11" x14ac:dyDescent="0.25">
      <c r="A244" s="47" t="s">
        <v>106</v>
      </c>
      <c r="B244" s="48" t="s">
        <v>112</v>
      </c>
      <c r="C244" s="49">
        <v>43628.604166666664</v>
      </c>
      <c r="D244" s="48">
        <v>109.75</v>
      </c>
      <c r="E244" s="48">
        <v>1585</v>
      </c>
      <c r="F244" s="50">
        <v>14.899000000000001</v>
      </c>
      <c r="G244" s="30">
        <f t="shared" si="15"/>
        <v>1.4899000000000002</v>
      </c>
      <c r="H244" s="31">
        <f t="shared" si="16"/>
        <v>71.364989999999963</v>
      </c>
      <c r="I244" s="31">
        <f>MAX($H$19:H244)</f>
        <v>71.364989999999963</v>
      </c>
      <c r="J244" s="32">
        <f t="shared" si="17"/>
        <v>0</v>
      </c>
      <c r="K244" s="33">
        <f t="shared" si="14"/>
        <v>2.1322333896099499E-2</v>
      </c>
    </row>
    <row r="245" spans="1:11" x14ac:dyDescent="0.25">
      <c r="A245" s="47" t="s">
        <v>116</v>
      </c>
      <c r="B245" s="48" t="s">
        <v>112</v>
      </c>
      <c r="C245" s="49">
        <v>43628.645833333336</v>
      </c>
      <c r="D245" s="48">
        <v>204.75</v>
      </c>
      <c r="E245" s="48">
        <v>1233</v>
      </c>
      <c r="F245" s="50">
        <v>12.33</v>
      </c>
      <c r="G245" s="30">
        <f t="shared" si="15"/>
        <v>1.2330000000000001</v>
      </c>
      <c r="H245" s="31">
        <f t="shared" si="16"/>
        <v>72.597989999999967</v>
      </c>
      <c r="I245" s="31">
        <f>MAX($H$19:H245)</f>
        <v>72.597989999999967</v>
      </c>
      <c r="J245" s="32">
        <f t="shared" si="17"/>
        <v>0</v>
      </c>
      <c r="K245" s="33">
        <f t="shared" si="14"/>
        <v>1.7277379286398054E-2</v>
      </c>
    </row>
    <row r="246" spans="1:11" x14ac:dyDescent="0.25">
      <c r="A246" s="47" t="s">
        <v>115</v>
      </c>
      <c r="B246" s="48" t="s">
        <v>112</v>
      </c>
      <c r="C246" s="49">
        <v>43629.625</v>
      </c>
      <c r="D246" s="48">
        <v>31.62</v>
      </c>
      <c r="E246" s="48">
        <v>2318</v>
      </c>
      <c r="F246" s="50">
        <v>41.260399999999997</v>
      </c>
      <c r="G246" s="30">
        <f t="shared" si="15"/>
        <v>4.1260399999999997</v>
      </c>
      <c r="H246" s="31">
        <f t="shared" si="16"/>
        <v>76.724029999999971</v>
      </c>
      <c r="I246" s="31">
        <f>MAX($H$19:H246)</f>
        <v>76.724029999999971</v>
      </c>
      <c r="J246" s="32">
        <f t="shared" si="17"/>
        <v>0</v>
      </c>
      <c r="K246" s="33">
        <f t="shared" si="14"/>
        <v>5.6834080392583974E-2</v>
      </c>
    </row>
    <row r="247" spans="1:11" x14ac:dyDescent="0.25">
      <c r="A247" s="47" t="s">
        <v>116</v>
      </c>
      <c r="B247" s="48" t="s">
        <v>112</v>
      </c>
      <c r="C247" s="49">
        <v>43633.75</v>
      </c>
      <c r="D247" s="48">
        <v>204.39</v>
      </c>
      <c r="E247" s="48">
        <v>1681</v>
      </c>
      <c r="F247" s="50">
        <v>12.271300000000002</v>
      </c>
      <c r="G247" s="30">
        <f t="shared" si="15"/>
        <v>1.2271300000000003</v>
      </c>
      <c r="H247" s="31">
        <f t="shared" si="16"/>
        <v>77.951159999999973</v>
      </c>
      <c r="I247" s="31">
        <f>MAX($H$19:H247)</f>
        <v>77.951159999999973</v>
      </c>
      <c r="J247" s="32">
        <f t="shared" si="17"/>
        <v>0</v>
      </c>
      <c r="K247" s="33">
        <f t="shared" si="14"/>
        <v>1.5994076432116477E-2</v>
      </c>
    </row>
    <row r="248" spans="1:11" x14ac:dyDescent="0.25">
      <c r="A248" s="47" t="s">
        <v>107</v>
      </c>
      <c r="B248" s="48" t="s">
        <v>112</v>
      </c>
      <c r="C248" s="49">
        <v>43636.645833333336</v>
      </c>
      <c r="D248" s="48">
        <v>14.59</v>
      </c>
      <c r="E248" s="48">
        <v>3941</v>
      </c>
      <c r="F248" s="50">
        <v>7.8820000000000006</v>
      </c>
      <c r="G248" s="30">
        <f t="shared" si="15"/>
        <v>0.78820000000000012</v>
      </c>
      <c r="H248" s="31">
        <f t="shared" si="16"/>
        <v>78.739359999999976</v>
      </c>
      <c r="I248" s="31">
        <f>MAX($H$19:H248)</f>
        <v>78.739359999999976</v>
      </c>
      <c r="J248" s="32">
        <f t="shared" si="17"/>
        <v>0</v>
      </c>
      <c r="K248" s="33">
        <f t="shared" si="14"/>
        <v>1.0111459534405842E-2</v>
      </c>
    </row>
    <row r="249" spans="1:11" x14ac:dyDescent="0.25">
      <c r="A249" s="47" t="s">
        <v>105</v>
      </c>
      <c r="B249" s="48" t="s">
        <v>112</v>
      </c>
      <c r="C249" s="49">
        <v>43641.583333333336</v>
      </c>
      <c r="D249" s="48">
        <v>55.07</v>
      </c>
      <c r="E249" s="48">
        <v>3569</v>
      </c>
      <c r="F249" s="50">
        <v>17.488099999999999</v>
      </c>
      <c r="G249" s="30">
        <f t="shared" si="15"/>
        <v>1.74881</v>
      </c>
      <c r="H249" s="31">
        <f t="shared" si="16"/>
        <v>80.488169999999982</v>
      </c>
      <c r="I249" s="31">
        <f>MAX($H$19:H249)</f>
        <v>80.488169999999982</v>
      </c>
      <c r="J249" s="32">
        <f t="shared" si="17"/>
        <v>0</v>
      </c>
      <c r="K249" s="33">
        <f t="shared" si="14"/>
        <v>2.2210111944013899E-2</v>
      </c>
    </row>
    <row r="250" spans="1:11" x14ac:dyDescent="0.25">
      <c r="A250" s="47" t="s">
        <v>104</v>
      </c>
      <c r="B250" s="48" t="s">
        <v>112</v>
      </c>
      <c r="C250" s="49">
        <v>43641.604166666664</v>
      </c>
      <c r="D250" s="48">
        <v>94.94</v>
      </c>
      <c r="E250" s="48">
        <v>2303</v>
      </c>
      <c r="F250" s="50">
        <v>14.278600000000001</v>
      </c>
      <c r="G250" s="30">
        <f t="shared" si="15"/>
        <v>1.4278600000000001</v>
      </c>
      <c r="H250" s="31">
        <f t="shared" si="16"/>
        <v>81.916029999999978</v>
      </c>
      <c r="I250" s="31">
        <f>MAX($H$19:H250)</f>
        <v>81.916029999999978</v>
      </c>
      <c r="J250" s="32">
        <f t="shared" si="17"/>
        <v>0</v>
      </c>
      <c r="K250" s="33">
        <f t="shared" si="14"/>
        <v>1.7739998312795491E-2</v>
      </c>
    </row>
    <row r="251" spans="1:11" x14ac:dyDescent="0.25">
      <c r="A251" s="47" t="s">
        <v>114</v>
      </c>
      <c r="B251" s="48" t="s">
        <v>112</v>
      </c>
      <c r="C251" s="49">
        <v>43641.645833333336</v>
      </c>
      <c r="D251" s="48">
        <v>49.44</v>
      </c>
      <c r="E251" s="48">
        <v>4282</v>
      </c>
      <c r="F251" s="50">
        <v>8.1357999999999997</v>
      </c>
      <c r="G251" s="30">
        <f t="shared" si="15"/>
        <v>0.81357999999999997</v>
      </c>
      <c r="H251" s="31">
        <f t="shared" si="16"/>
        <v>82.72960999999998</v>
      </c>
      <c r="I251" s="31">
        <f>MAX($H$19:H251)</f>
        <v>82.72960999999998</v>
      </c>
      <c r="J251" s="32">
        <f t="shared" si="17"/>
        <v>0</v>
      </c>
      <c r="K251" s="33">
        <f t="shared" si="14"/>
        <v>9.9318778021835197E-3</v>
      </c>
    </row>
    <row r="252" spans="1:11" x14ac:dyDescent="0.25">
      <c r="A252" s="47" t="s">
        <v>115</v>
      </c>
      <c r="B252" s="48" t="s">
        <v>111</v>
      </c>
      <c r="C252" s="49">
        <v>43642.583333333336</v>
      </c>
      <c r="D252" s="48">
        <v>30.37</v>
      </c>
      <c r="E252" s="48">
        <v>2141</v>
      </c>
      <c r="F252" s="50">
        <v>-19.269000000000002</v>
      </c>
      <c r="G252" s="30">
        <f t="shared" si="15"/>
        <v>-1.9269000000000003</v>
      </c>
      <c r="H252" s="31">
        <f t="shared" si="16"/>
        <v>80.802709999999976</v>
      </c>
      <c r="I252" s="31">
        <f>MAX($H$19:H252)</f>
        <v>82.72960999999998</v>
      </c>
      <c r="J252" s="32">
        <f t="shared" si="17"/>
        <v>-1.9269000000000034</v>
      </c>
      <c r="K252" s="33">
        <f t="shared" si="14"/>
        <v>-2.3291539752212098E-2</v>
      </c>
    </row>
    <row r="253" spans="1:11" x14ac:dyDescent="0.25">
      <c r="A253" s="47" t="s">
        <v>114</v>
      </c>
      <c r="B253" s="48" t="s">
        <v>112</v>
      </c>
      <c r="C253" s="49">
        <v>43644.583333333336</v>
      </c>
      <c r="D253" s="48">
        <v>49.34</v>
      </c>
      <c r="E253" s="48">
        <v>3717</v>
      </c>
      <c r="F253" s="50">
        <v>-20.0718</v>
      </c>
      <c r="G253" s="30">
        <f t="shared" si="15"/>
        <v>-2.00718</v>
      </c>
      <c r="H253" s="31">
        <f t="shared" si="16"/>
        <v>78.795529999999971</v>
      </c>
      <c r="I253" s="31">
        <f>MAX($H$19:H253)</f>
        <v>82.72960999999998</v>
      </c>
      <c r="J253" s="32">
        <f t="shared" si="17"/>
        <v>-3.9340800000000087</v>
      </c>
      <c r="K253" s="33">
        <f t="shared" si="14"/>
        <v>-2.4840503493014143E-2</v>
      </c>
    </row>
    <row r="254" spans="1:11" x14ac:dyDescent="0.25">
      <c r="A254" s="47" t="s">
        <v>105</v>
      </c>
      <c r="B254" s="48" t="s">
        <v>111</v>
      </c>
      <c r="C254" s="49">
        <v>43647.583333333336</v>
      </c>
      <c r="D254" s="48">
        <v>55.25</v>
      </c>
      <c r="E254" s="48">
        <v>3054</v>
      </c>
      <c r="F254" s="50">
        <v>-20.767199999999999</v>
      </c>
      <c r="G254" s="30">
        <f t="shared" si="15"/>
        <v>-2.0767199999999999</v>
      </c>
      <c r="H254" s="31">
        <f t="shared" si="16"/>
        <v>76.718809999999976</v>
      </c>
      <c r="I254" s="31">
        <f>MAX($H$19:H254)</f>
        <v>82.72960999999998</v>
      </c>
      <c r="J254" s="32">
        <f t="shared" si="17"/>
        <v>-6.0108000000000033</v>
      </c>
      <c r="K254" s="33">
        <f t="shared" si="14"/>
        <v>-2.6355809777534267E-2</v>
      </c>
    </row>
    <row r="255" spans="1:11" x14ac:dyDescent="0.25">
      <c r="A255" s="47" t="s">
        <v>107</v>
      </c>
      <c r="B255" s="48" t="s">
        <v>111</v>
      </c>
      <c r="C255" s="49">
        <v>43649.583333333336</v>
      </c>
      <c r="D255" s="48">
        <v>15.87</v>
      </c>
      <c r="E255" s="48">
        <v>3931</v>
      </c>
      <c r="F255" s="50">
        <v>-19.655000000000001</v>
      </c>
      <c r="G255" s="30">
        <f t="shared" si="15"/>
        <v>-1.9655000000000002</v>
      </c>
      <c r="H255" s="31">
        <f t="shared" si="16"/>
        <v>74.753309999999971</v>
      </c>
      <c r="I255" s="31">
        <f>MAX($H$19:H255)</f>
        <v>82.72960999999998</v>
      </c>
      <c r="J255" s="32">
        <f t="shared" si="17"/>
        <v>-7.976300000000009</v>
      </c>
      <c r="K255" s="33">
        <f t="shared" si="14"/>
        <v>-2.5619531898370296E-2</v>
      </c>
    </row>
    <row r="256" spans="1:11" x14ac:dyDescent="0.25">
      <c r="A256" s="47" t="s">
        <v>107</v>
      </c>
      <c r="B256" s="48" t="s">
        <v>112</v>
      </c>
      <c r="C256" s="49">
        <v>43655.604166666664</v>
      </c>
      <c r="D256" s="48">
        <v>15.21</v>
      </c>
      <c r="E256" s="48">
        <v>7334</v>
      </c>
      <c r="F256" s="50">
        <v>-23.468800000000002</v>
      </c>
      <c r="G256" s="30">
        <f t="shared" si="15"/>
        <v>-2.3468800000000001</v>
      </c>
      <c r="H256" s="31">
        <f t="shared" si="16"/>
        <v>72.406429999999972</v>
      </c>
      <c r="I256" s="31">
        <f>MAX($H$19:H256)</f>
        <v>82.72960999999998</v>
      </c>
      <c r="J256" s="32">
        <f t="shared" si="17"/>
        <v>-10.323180000000008</v>
      </c>
      <c r="K256" s="33">
        <f t="shared" si="14"/>
        <v>-3.1394997759965459E-2</v>
      </c>
    </row>
    <row r="257" spans="1:11" x14ac:dyDescent="0.25">
      <c r="A257" s="47" t="s">
        <v>116</v>
      </c>
      <c r="B257" s="48" t="s">
        <v>112</v>
      </c>
      <c r="C257" s="49">
        <v>43655.6875</v>
      </c>
      <c r="D257" s="48">
        <v>213.55</v>
      </c>
      <c r="E257" s="48">
        <v>1216</v>
      </c>
      <c r="F257" s="50">
        <v>-20.915199999999999</v>
      </c>
      <c r="G257" s="30">
        <f t="shared" si="15"/>
        <v>-2.09152</v>
      </c>
      <c r="H257" s="31">
        <f t="shared" si="16"/>
        <v>70.314909999999969</v>
      </c>
      <c r="I257" s="31">
        <f>MAX($H$19:H257)</f>
        <v>82.72960999999998</v>
      </c>
      <c r="J257" s="32">
        <f t="shared" si="17"/>
        <v>-12.414700000000011</v>
      </c>
      <c r="K257" s="33">
        <f t="shared" si="14"/>
        <v>-2.8885832377041676E-2</v>
      </c>
    </row>
    <row r="258" spans="1:11" x14ac:dyDescent="0.25">
      <c r="A258" s="47" t="s">
        <v>114</v>
      </c>
      <c r="B258" s="48" t="s">
        <v>111</v>
      </c>
      <c r="C258" s="49">
        <v>43656.583333333336</v>
      </c>
      <c r="D258" s="48">
        <v>50.88</v>
      </c>
      <c r="E258" s="48">
        <v>3665</v>
      </c>
      <c r="F258" s="50">
        <v>-20.524000000000001</v>
      </c>
      <c r="G258" s="30">
        <f t="shared" si="15"/>
        <v>-2.0524</v>
      </c>
      <c r="H258" s="31">
        <f t="shared" si="16"/>
        <v>68.262509999999963</v>
      </c>
      <c r="I258" s="31">
        <f>MAX($H$19:H258)</f>
        <v>82.72960999999998</v>
      </c>
      <c r="J258" s="32">
        <f t="shared" si="17"/>
        <v>-14.467100000000016</v>
      </c>
      <c r="K258" s="33">
        <f t="shared" si="14"/>
        <v>-2.9188688430377141E-2</v>
      </c>
    </row>
    <row r="259" spans="1:11" x14ac:dyDescent="0.25">
      <c r="A259" s="47" t="s">
        <v>116</v>
      </c>
      <c r="B259" s="48" t="s">
        <v>111</v>
      </c>
      <c r="C259" s="49">
        <v>43662.583333333336</v>
      </c>
      <c r="D259" s="48">
        <v>214.77</v>
      </c>
      <c r="E259" s="48">
        <v>1412</v>
      </c>
      <c r="F259" s="50">
        <v>-21.462399999999999</v>
      </c>
      <c r="G259" s="30">
        <f t="shared" si="15"/>
        <v>-2.1462400000000001</v>
      </c>
      <c r="H259" s="31">
        <f t="shared" si="16"/>
        <v>66.116269999999957</v>
      </c>
      <c r="I259" s="31">
        <f>MAX($H$19:H259)</f>
        <v>82.72960999999998</v>
      </c>
      <c r="J259" s="32">
        <f t="shared" si="17"/>
        <v>-16.613340000000022</v>
      </c>
      <c r="K259" s="33">
        <f t="shared" si="14"/>
        <v>-3.1440976899325901E-2</v>
      </c>
    </row>
    <row r="260" spans="1:11" x14ac:dyDescent="0.25">
      <c r="A260" s="47" t="s">
        <v>106</v>
      </c>
      <c r="B260" s="48" t="s">
        <v>111</v>
      </c>
      <c r="C260" s="49">
        <v>43662.625</v>
      </c>
      <c r="D260" s="48">
        <v>115.1</v>
      </c>
      <c r="E260" s="48">
        <v>1359</v>
      </c>
      <c r="F260" s="50">
        <v>-20.928600000000003</v>
      </c>
      <c r="G260" s="30">
        <f t="shared" si="15"/>
        <v>-2.0928600000000004</v>
      </c>
      <c r="H260" s="31">
        <f t="shared" si="16"/>
        <v>64.023409999999956</v>
      </c>
      <c r="I260" s="31">
        <f>MAX($H$19:H260)</f>
        <v>82.72960999999998</v>
      </c>
      <c r="J260" s="32">
        <f t="shared" si="17"/>
        <v>-18.706200000000024</v>
      </c>
      <c r="K260" s="33">
        <f t="shared" si="14"/>
        <v>-3.1654235787953566E-2</v>
      </c>
    </row>
    <row r="261" spans="1:11" x14ac:dyDescent="0.25">
      <c r="A261" s="47" t="s">
        <v>114</v>
      </c>
      <c r="B261" s="48" t="s">
        <v>112</v>
      </c>
      <c r="C261" s="49">
        <v>43664.5625</v>
      </c>
      <c r="D261" s="48">
        <v>50.97</v>
      </c>
      <c r="E261" s="48">
        <v>5028</v>
      </c>
      <c r="F261" s="50">
        <v>-5.0280000000000005</v>
      </c>
      <c r="G261" s="30">
        <f t="shared" si="15"/>
        <v>-0.50280000000000002</v>
      </c>
      <c r="H261" s="31">
        <f t="shared" si="16"/>
        <v>63.520609999999955</v>
      </c>
      <c r="I261" s="31">
        <f>MAX($H$19:H261)</f>
        <v>82.72960999999998</v>
      </c>
      <c r="J261" s="32">
        <f t="shared" si="17"/>
        <v>-19.209000000000024</v>
      </c>
      <c r="K261" s="33">
        <f t="shared" si="14"/>
        <v>-7.8533773818045827E-3</v>
      </c>
    </row>
    <row r="262" spans="1:11" x14ac:dyDescent="0.25">
      <c r="A262" s="47" t="s">
        <v>115</v>
      </c>
      <c r="B262" s="48" t="s">
        <v>112</v>
      </c>
      <c r="C262" s="49">
        <v>43664.583333333336</v>
      </c>
      <c r="D262" s="48">
        <v>33.340000000000003</v>
      </c>
      <c r="E262" s="48">
        <v>3069</v>
      </c>
      <c r="F262" s="50">
        <v>28.541700000000002</v>
      </c>
      <c r="G262" s="30">
        <f t="shared" si="15"/>
        <v>2.8541700000000003</v>
      </c>
      <c r="H262" s="31">
        <f t="shared" si="16"/>
        <v>66.374779999999959</v>
      </c>
      <c r="I262" s="31">
        <f>MAX($H$19:H262)</f>
        <v>82.72960999999998</v>
      </c>
      <c r="J262" s="32">
        <f t="shared" si="17"/>
        <v>-16.354830000000021</v>
      </c>
      <c r="K262" s="33">
        <f t="shared" si="14"/>
        <v>4.4932975297309108E-2</v>
      </c>
    </row>
    <row r="263" spans="1:11" x14ac:dyDescent="0.25">
      <c r="A263" s="47" t="s">
        <v>105</v>
      </c>
      <c r="B263" s="48" t="s">
        <v>112</v>
      </c>
      <c r="C263" s="49">
        <v>43664.583333333336</v>
      </c>
      <c r="D263" s="48">
        <v>57.16</v>
      </c>
      <c r="E263" s="48">
        <v>4488</v>
      </c>
      <c r="F263" s="50">
        <v>20.6448</v>
      </c>
      <c r="G263" s="30">
        <f t="shared" si="15"/>
        <v>2.0644800000000001</v>
      </c>
      <c r="H263" s="31">
        <f t="shared" si="16"/>
        <v>68.439259999999962</v>
      </c>
      <c r="I263" s="31">
        <f>MAX($H$19:H263)</f>
        <v>82.72960999999998</v>
      </c>
      <c r="J263" s="32">
        <f t="shared" si="17"/>
        <v>-14.290350000000018</v>
      </c>
      <c r="K263" s="33">
        <f t="shared" ref="K263:K326" si="18">(H263/H262)-1</f>
        <v>3.1103379928340225E-2</v>
      </c>
    </row>
    <row r="264" spans="1:11" x14ac:dyDescent="0.25">
      <c r="A264" s="47" t="s">
        <v>116</v>
      </c>
      <c r="B264" s="48" t="s">
        <v>111</v>
      </c>
      <c r="C264" s="49">
        <v>43671.5625</v>
      </c>
      <c r="D264" s="48">
        <v>207.98</v>
      </c>
      <c r="E264" s="48">
        <v>1347</v>
      </c>
      <c r="F264" s="50">
        <v>-20.204999999999998</v>
      </c>
      <c r="G264" s="30">
        <f t="shared" si="15"/>
        <v>-2.0204999999999997</v>
      </c>
      <c r="H264" s="31">
        <f t="shared" si="16"/>
        <v>66.418759999999963</v>
      </c>
      <c r="I264" s="31">
        <f>MAX($H$19:H264)</f>
        <v>82.72960999999998</v>
      </c>
      <c r="J264" s="32">
        <f t="shared" si="17"/>
        <v>-16.310850000000016</v>
      </c>
      <c r="K264" s="33">
        <f t="shared" si="18"/>
        <v>-2.9522528443469476E-2</v>
      </c>
    </row>
    <row r="265" spans="1:11" x14ac:dyDescent="0.25">
      <c r="A265" s="47" t="s">
        <v>105</v>
      </c>
      <c r="B265" s="48" t="s">
        <v>111</v>
      </c>
      <c r="C265" s="49">
        <v>43672.583333333336</v>
      </c>
      <c r="D265" s="48">
        <v>62.67</v>
      </c>
      <c r="E265" s="48">
        <v>966</v>
      </c>
      <c r="F265" s="50">
        <v>-17.194800000000001</v>
      </c>
      <c r="G265" s="30">
        <f t="shared" si="15"/>
        <v>-1.7194800000000001</v>
      </c>
      <c r="H265" s="31">
        <f t="shared" si="16"/>
        <v>64.699279999999959</v>
      </c>
      <c r="I265" s="31">
        <f>MAX($H$19:H265)</f>
        <v>82.72960999999998</v>
      </c>
      <c r="J265" s="32">
        <f t="shared" si="17"/>
        <v>-18.030330000000021</v>
      </c>
      <c r="K265" s="33">
        <f t="shared" si="18"/>
        <v>-2.5888468860304048E-2</v>
      </c>
    </row>
    <row r="266" spans="1:11" x14ac:dyDescent="0.25">
      <c r="A266" s="47" t="s">
        <v>107</v>
      </c>
      <c r="B266" s="48" t="s">
        <v>111</v>
      </c>
      <c r="C266" s="49">
        <v>43676.625</v>
      </c>
      <c r="D266" s="48">
        <v>15.98</v>
      </c>
      <c r="E266" s="48">
        <v>4421</v>
      </c>
      <c r="F266" s="50">
        <v>14.589299999999998</v>
      </c>
      <c r="G266" s="30">
        <f t="shared" si="15"/>
        <v>1.4589299999999998</v>
      </c>
      <c r="H266" s="31">
        <f t="shared" si="16"/>
        <v>66.158209999999954</v>
      </c>
      <c r="I266" s="31">
        <f>MAX($H$19:H266)</f>
        <v>82.72960999999998</v>
      </c>
      <c r="J266" s="32">
        <f t="shared" si="17"/>
        <v>-16.571400000000025</v>
      </c>
      <c r="K266" s="33">
        <f t="shared" si="18"/>
        <v>2.2549400858865809E-2</v>
      </c>
    </row>
    <row r="267" spans="1:11" x14ac:dyDescent="0.25">
      <c r="A267" s="47" t="s">
        <v>114</v>
      </c>
      <c r="B267" s="48" t="s">
        <v>111</v>
      </c>
      <c r="C267" s="49">
        <v>43676.770833333336</v>
      </c>
      <c r="D267" s="48">
        <v>52.46</v>
      </c>
      <c r="E267" s="48">
        <v>4122</v>
      </c>
      <c r="F267" s="50">
        <v>-19.785599999999999</v>
      </c>
      <c r="G267" s="30">
        <f t="shared" si="15"/>
        <v>-1.9785599999999999</v>
      </c>
      <c r="H267" s="31">
        <f t="shared" si="16"/>
        <v>64.179649999999953</v>
      </c>
      <c r="I267" s="31">
        <f>MAX($H$19:H267)</f>
        <v>82.72960999999998</v>
      </c>
      <c r="J267" s="32">
        <f t="shared" si="17"/>
        <v>-18.549960000000027</v>
      </c>
      <c r="K267" s="33">
        <f t="shared" si="18"/>
        <v>-2.9906492331035039E-2</v>
      </c>
    </row>
    <row r="268" spans="1:11" x14ac:dyDescent="0.25">
      <c r="A268" s="47" t="s">
        <v>115</v>
      </c>
      <c r="B268" s="48" t="s">
        <v>112</v>
      </c>
      <c r="C268" s="49">
        <v>43677.583333333336</v>
      </c>
      <c r="D268" s="48">
        <v>31.11</v>
      </c>
      <c r="E268" s="48">
        <v>1699</v>
      </c>
      <c r="F268" s="50">
        <v>9.8541999999999987</v>
      </c>
      <c r="G268" s="30">
        <f t="shared" si="15"/>
        <v>0.98541999999999996</v>
      </c>
      <c r="H268" s="31">
        <f t="shared" si="16"/>
        <v>65.165069999999957</v>
      </c>
      <c r="I268" s="31">
        <f>MAX($H$19:H268)</f>
        <v>82.72960999999998</v>
      </c>
      <c r="J268" s="32">
        <f t="shared" si="17"/>
        <v>-17.564540000000022</v>
      </c>
      <c r="K268" s="33">
        <f t="shared" si="18"/>
        <v>1.5354088094902352E-2</v>
      </c>
    </row>
    <row r="269" spans="1:11" x14ac:dyDescent="0.25">
      <c r="A269" s="47" t="s">
        <v>116</v>
      </c>
      <c r="B269" s="48" t="s">
        <v>112</v>
      </c>
      <c r="C269" s="49">
        <v>43677.791666666664</v>
      </c>
      <c r="D269" s="48">
        <v>206.44</v>
      </c>
      <c r="E269" s="48">
        <v>991</v>
      </c>
      <c r="F269" s="50">
        <v>8.7207999999999988</v>
      </c>
      <c r="G269" s="30">
        <f t="shared" si="15"/>
        <v>0.87207999999999997</v>
      </c>
      <c r="H269" s="31">
        <f t="shared" si="16"/>
        <v>66.037149999999954</v>
      </c>
      <c r="I269" s="31">
        <f>MAX($H$19:H269)</f>
        <v>82.72960999999998</v>
      </c>
      <c r="J269" s="32">
        <f t="shared" si="17"/>
        <v>-16.692460000000025</v>
      </c>
      <c r="K269" s="33">
        <f t="shared" si="18"/>
        <v>1.33826296818218E-2</v>
      </c>
    </row>
    <row r="270" spans="1:11" x14ac:dyDescent="0.25">
      <c r="A270" s="47" t="s">
        <v>106</v>
      </c>
      <c r="B270" s="48" t="s">
        <v>111</v>
      </c>
      <c r="C270" s="49">
        <v>43678.583333333336</v>
      </c>
      <c r="D270" s="48">
        <v>116.7</v>
      </c>
      <c r="E270" s="48">
        <v>1249</v>
      </c>
      <c r="F270" s="50">
        <v>-19.734200000000001</v>
      </c>
      <c r="G270" s="30">
        <f t="shared" si="15"/>
        <v>-1.9734200000000002</v>
      </c>
      <c r="H270" s="31">
        <f t="shared" si="16"/>
        <v>64.06372999999995</v>
      </c>
      <c r="I270" s="31">
        <f>MAX($H$19:H270)</f>
        <v>82.72960999999998</v>
      </c>
      <c r="J270" s="32">
        <f t="shared" si="17"/>
        <v>-18.66588000000003</v>
      </c>
      <c r="K270" s="33">
        <f t="shared" si="18"/>
        <v>-2.988348225203552E-2</v>
      </c>
    </row>
    <row r="271" spans="1:11" x14ac:dyDescent="0.25">
      <c r="A271" s="47" t="s">
        <v>105</v>
      </c>
      <c r="B271" s="48" t="s">
        <v>112</v>
      </c>
      <c r="C271" s="49">
        <v>43678.791666666664</v>
      </c>
      <c r="D271" s="48">
        <v>60.53</v>
      </c>
      <c r="E271" s="48">
        <v>2063</v>
      </c>
      <c r="F271" s="50">
        <v>51.781300000000002</v>
      </c>
      <c r="G271" s="30">
        <f t="shared" si="15"/>
        <v>5.1781300000000003</v>
      </c>
      <c r="H271" s="31">
        <f t="shared" si="16"/>
        <v>69.241859999999946</v>
      </c>
      <c r="I271" s="31">
        <f>MAX($H$19:H271)</f>
        <v>82.72960999999998</v>
      </c>
      <c r="J271" s="32">
        <f t="shared" si="17"/>
        <v>-13.487750000000034</v>
      </c>
      <c r="K271" s="33">
        <f t="shared" si="18"/>
        <v>8.0827794447809964E-2</v>
      </c>
    </row>
    <row r="272" spans="1:11" x14ac:dyDescent="0.25">
      <c r="A272" s="47" t="s">
        <v>115</v>
      </c>
      <c r="B272" s="48" t="s">
        <v>111</v>
      </c>
      <c r="C272" s="49">
        <v>43685.583333333336</v>
      </c>
      <c r="D272" s="48">
        <v>32.53</v>
      </c>
      <c r="E272" s="48">
        <v>1398</v>
      </c>
      <c r="F272" s="50">
        <v>22.368000000000002</v>
      </c>
      <c r="G272" s="30">
        <f t="shared" si="15"/>
        <v>2.2368000000000001</v>
      </c>
      <c r="H272" s="31">
        <f t="shared" si="16"/>
        <v>71.478659999999948</v>
      </c>
      <c r="I272" s="31">
        <f>MAX($H$19:H272)</f>
        <v>82.72960999999998</v>
      </c>
      <c r="J272" s="32">
        <f t="shared" si="17"/>
        <v>-11.250950000000032</v>
      </c>
      <c r="K272" s="33">
        <f t="shared" si="18"/>
        <v>3.2304158207188571E-2</v>
      </c>
    </row>
    <row r="273" spans="1:11" x14ac:dyDescent="0.25">
      <c r="A273" s="47" t="s">
        <v>105</v>
      </c>
      <c r="B273" s="48" t="s">
        <v>111</v>
      </c>
      <c r="C273" s="49">
        <v>43685.604166666664</v>
      </c>
      <c r="D273" s="48">
        <v>59.29</v>
      </c>
      <c r="E273" s="48">
        <v>1871</v>
      </c>
      <c r="F273" s="50">
        <v>13.658299999999999</v>
      </c>
      <c r="G273" s="30">
        <f t="shared" si="15"/>
        <v>1.3658299999999999</v>
      </c>
      <c r="H273" s="31">
        <f t="shared" si="16"/>
        <v>72.844489999999951</v>
      </c>
      <c r="I273" s="31">
        <f>MAX($H$19:H273)</f>
        <v>82.72960999999998</v>
      </c>
      <c r="J273" s="32">
        <f t="shared" si="17"/>
        <v>-9.885120000000029</v>
      </c>
      <c r="K273" s="33">
        <f t="shared" si="18"/>
        <v>1.9108220551420585E-2</v>
      </c>
    </row>
    <row r="274" spans="1:11" x14ac:dyDescent="0.25">
      <c r="A274" s="47" t="s">
        <v>114</v>
      </c>
      <c r="B274" s="48" t="s">
        <v>111</v>
      </c>
      <c r="C274" s="49">
        <v>43685.625</v>
      </c>
      <c r="D274" s="48">
        <v>50.49</v>
      </c>
      <c r="E274" s="48">
        <v>2059</v>
      </c>
      <c r="F274" s="50">
        <v>4.5297999999999998</v>
      </c>
      <c r="G274" s="30">
        <f t="shared" si="15"/>
        <v>0.45297999999999999</v>
      </c>
      <c r="H274" s="31">
        <f t="shared" si="16"/>
        <v>73.297469999999947</v>
      </c>
      <c r="I274" s="31">
        <f>MAX($H$19:H274)</f>
        <v>82.72960999999998</v>
      </c>
      <c r="J274" s="32">
        <f t="shared" si="17"/>
        <v>-9.4321400000000324</v>
      </c>
      <c r="K274" s="33">
        <f t="shared" si="18"/>
        <v>6.2184524869348667E-3</v>
      </c>
    </row>
    <row r="275" spans="1:11" x14ac:dyDescent="0.25">
      <c r="A275" s="47" t="s">
        <v>104</v>
      </c>
      <c r="B275" s="48" t="s">
        <v>111</v>
      </c>
      <c r="C275" s="49">
        <v>43685.625</v>
      </c>
      <c r="D275" s="48">
        <v>90.94</v>
      </c>
      <c r="E275" s="48">
        <v>1102</v>
      </c>
      <c r="F275" s="50">
        <v>7.9344000000000001</v>
      </c>
      <c r="G275" s="30">
        <f t="shared" si="15"/>
        <v>0.79344000000000003</v>
      </c>
      <c r="H275" s="31">
        <f t="shared" si="16"/>
        <v>74.090909999999951</v>
      </c>
      <c r="I275" s="31">
        <f>MAX($H$19:H275)</f>
        <v>82.72960999999998</v>
      </c>
      <c r="J275" s="32">
        <f t="shared" si="17"/>
        <v>-8.6387000000000285</v>
      </c>
      <c r="K275" s="33">
        <f t="shared" si="18"/>
        <v>1.0824930246569275E-2</v>
      </c>
    </row>
    <row r="276" spans="1:11" x14ac:dyDescent="0.25">
      <c r="A276" s="47" t="s">
        <v>106</v>
      </c>
      <c r="B276" s="48" t="s">
        <v>111</v>
      </c>
      <c r="C276" s="49">
        <v>43686.8125</v>
      </c>
      <c r="D276" s="48">
        <v>110.22</v>
      </c>
      <c r="E276" s="48">
        <v>1357</v>
      </c>
      <c r="F276" s="50">
        <v>-48.309200000000004</v>
      </c>
      <c r="G276" s="30">
        <f t="shared" ref="G276:G339" si="19">(F276*0.1)</f>
        <v>-4.8309200000000008</v>
      </c>
      <c r="H276" s="31">
        <f t="shared" si="16"/>
        <v>69.259989999999945</v>
      </c>
      <c r="I276" s="31">
        <f>MAX($H$19:H276)</f>
        <v>82.72960999999998</v>
      </c>
      <c r="J276" s="32">
        <f t="shared" si="17"/>
        <v>-13.469620000000035</v>
      </c>
      <c r="K276" s="33">
        <f t="shared" si="18"/>
        <v>-6.5202600426962132E-2</v>
      </c>
    </row>
    <row r="277" spans="1:11" x14ac:dyDescent="0.25">
      <c r="A277" s="47" t="s">
        <v>104</v>
      </c>
      <c r="B277" s="48" t="s">
        <v>112</v>
      </c>
      <c r="C277" s="49">
        <v>43689.583333333336</v>
      </c>
      <c r="D277" s="48">
        <v>89.42</v>
      </c>
      <c r="E277" s="48">
        <v>1498</v>
      </c>
      <c r="F277" s="50">
        <v>7.6398000000000001</v>
      </c>
      <c r="G277" s="30">
        <f t="shared" si="19"/>
        <v>0.7639800000000001</v>
      </c>
      <c r="H277" s="31">
        <f t="shared" si="16"/>
        <v>70.023969999999949</v>
      </c>
      <c r="I277" s="31">
        <f>MAX($H$19:H277)</f>
        <v>82.72960999999998</v>
      </c>
      <c r="J277" s="32">
        <f t="shared" si="17"/>
        <v>-12.705640000000031</v>
      </c>
      <c r="K277" s="33">
        <f t="shared" si="18"/>
        <v>1.1030610890934378E-2</v>
      </c>
    </row>
    <row r="278" spans="1:11" x14ac:dyDescent="0.25">
      <c r="A278" s="47" t="s">
        <v>106</v>
      </c>
      <c r="B278" s="48" t="s">
        <v>112</v>
      </c>
      <c r="C278" s="49">
        <v>43689.645833333336</v>
      </c>
      <c r="D278" s="48">
        <v>108.03</v>
      </c>
      <c r="E278" s="48">
        <v>1070</v>
      </c>
      <c r="F278" s="50">
        <v>8.0250000000000004</v>
      </c>
      <c r="G278" s="30">
        <f t="shared" si="19"/>
        <v>0.8025000000000001</v>
      </c>
      <c r="H278" s="31">
        <f t="shared" si="16"/>
        <v>70.826469999999944</v>
      </c>
      <c r="I278" s="31">
        <f>MAX($H$19:H278)</f>
        <v>82.72960999999998</v>
      </c>
      <c r="J278" s="32">
        <f t="shared" si="17"/>
        <v>-11.903140000000036</v>
      </c>
      <c r="K278" s="33">
        <f t="shared" si="18"/>
        <v>1.1460361359117321E-2</v>
      </c>
    </row>
    <row r="279" spans="1:11" x14ac:dyDescent="0.25">
      <c r="A279" s="47" t="s">
        <v>114</v>
      </c>
      <c r="B279" s="48" t="s">
        <v>112</v>
      </c>
      <c r="C279" s="49">
        <v>43689.791666666664</v>
      </c>
      <c r="D279" s="48">
        <v>49.84</v>
      </c>
      <c r="E279" s="48">
        <v>2621</v>
      </c>
      <c r="F279" s="50">
        <v>-21.492199999999997</v>
      </c>
      <c r="G279" s="30">
        <f t="shared" si="19"/>
        <v>-2.1492199999999997</v>
      </c>
      <c r="H279" s="31">
        <f t="shared" ref="H279:H342" si="20">(H278+G279)</f>
        <v>68.677249999999944</v>
      </c>
      <c r="I279" s="31">
        <f>MAX($H$19:H279)</f>
        <v>82.72960999999998</v>
      </c>
      <c r="J279" s="32">
        <f t="shared" ref="J279:J342" si="21">(H279-I279)</f>
        <v>-14.052360000000036</v>
      </c>
      <c r="K279" s="33">
        <f t="shared" si="18"/>
        <v>-3.0344869651134698E-2</v>
      </c>
    </row>
    <row r="280" spans="1:11" x14ac:dyDescent="0.25">
      <c r="A280" s="47" t="s">
        <v>114</v>
      </c>
      <c r="B280" s="48" t="s">
        <v>111</v>
      </c>
      <c r="C280" s="49">
        <v>43690.583333333336</v>
      </c>
      <c r="D280" s="48">
        <v>53</v>
      </c>
      <c r="E280" s="48">
        <v>1515</v>
      </c>
      <c r="F280" s="50">
        <v>-19.998000000000001</v>
      </c>
      <c r="G280" s="30">
        <f t="shared" si="19"/>
        <v>-1.9998000000000002</v>
      </c>
      <c r="H280" s="31">
        <f t="shared" si="20"/>
        <v>66.677449999999951</v>
      </c>
      <c r="I280" s="31">
        <f>MAX($H$19:H280)</f>
        <v>82.72960999999998</v>
      </c>
      <c r="J280" s="32">
        <f t="shared" si="21"/>
        <v>-16.052160000000029</v>
      </c>
      <c r="K280" s="33">
        <f t="shared" si="18"/>
        <v>-2.9118812998481958E-2</v>
      </c>
    </row>
    <row r="281" spans="1:11" x14ac:dyDescent="0.25">
      <c r="A281" s="47" t="s">
        <v>115</v>
      </c>
      <c r="B281" s="48" t="s">
        <v>112</v>
      </c>
      <c r="C281" s="49">
        <v>43691.5625</v>
      </c>
      <c r="D281" s="48">
        <v>31.02</v>
      </c>
      <c r="E281" s="48">
        <v>1792</v>
      </c>
      <c r="F281" s="50">
        <v>15.769600000000001</v>
      </c>
      <c r="G281" s="30">
        <f t="shared" si="19"/>
        <v>1.5769600000000001</v>
      </c>
      <c r="H281" s="31">
        <f t="shared" si="20"/>
        <v>68.25440999999995</v>
      </c>
      <c r="I281" s="31">
        <f>MAX($H$19:H281)</f>
        <v>82.72960999999998</v>
      </c>
      <c r="J281" s="32">
        <f t="shared" si="21"/>
        <v>-14.475200000000029</v>
      </c>
      <c r="K281" s="33">
        <f t="shared" si="18"/>
        <v>2.3650574519571421E-2</v>
      </c>
    </row>
    <row r="282" spans="1:11" x14ac:dyDescent="0.25">
      <c r="A282" s="47" t="s">
        <v>107</v>
      </c>
      <c r="B282" s="48" t="s">
        <v>112</v>
      </c>
      <c r="C282" s="49">
        <v>43691.583333333336</v>
      </c>
      <c r="D282" s="48">
        <v>15.27</v>
      </c>
      <c r="E282" s="48">
        <v>5285</v>
      </c>
      <c r="F282" s="50">
        <v>55.4925</v>
      </c>
      <c r="G282" s="30">
        <f t="shared" si="19"/>
        <v>5.5492500000000007</v>
      </c>
      <c r="H282" s="31">
        <f t="shared" si="20"/>
        <v>73.803659999999951</v>
      </c>
      <c r="I282" s="31">
        <f>MAX($H$19:H282)</f>
        <v>82.72960999999998</v>
      </c>
      <c r="J282" s="32">
        <f t="shared" si="21"/>
        <v>-8.9259500000000287</v>
      </c>
      <c r="K282" s="33">
        <f t="shared" si="18"/>
        <v>8.1302438919331532E-2</v>
      </c>
    </row>
    <row r="283" spans="1:11" x14ac:dyDescent="0.25">
      <c r="A283" s="47" t="s">
        <v>104</v>
      </c>
      <c r="B283" s="48" t="s">
        <v>111</v>
      </c>
      <c r="C283" s="49">
        <v>43693.625</v>
      </c>
      <c r="D283" s="48">
        <v>89.96</v>
      </c>
      <c r="E283" s="48">
        <v>1377</v>
      </c>
      <c r="F283" s="50">
        <v>25.199099999999998</v>
      </c>
      <c r="G283" s="30">
        <f t="shared" si="19"/>
        <v>2.5199099999999999</v>
      </c>
      <c r="H283" s="31">
        <f t="shared" si="20"/>
        <v>76.323569999999947</v>
      </c>
      <c r="I283" s="31">
        <f>MAX($H$19:H283)</f>
        <v>82.72960999999998</v>
      </c>
      <c r="J283" s="32">
        <f t="shared" si="21"/>
        <v>-6.4060400000000328</v>
      </c>
      <c r="K283" s="33">
        <f t="shared" si="18"/>
        <v>3.4143428659229036E-2</v>
      </c>
    </row>
    <row r="284" spans="1:11" x14ac:dyDescent="0.25">
      <c r="A284" s="47" t="s">
        <v>105</v>
      </c>
      <c r="B284" s="48" t="s">
        <v>111</v>
      </c>
      <c r="C284" s="49">
        <v>43693.8125</v>
      </c>
      <c r="D284" s="48">
        <v>58.94</v>
      </c>
      <c r="E284" s="48">
        <v>3285</v>
      </c>
      <c r="F284" s="50">
        <v>54.531000000000006</v>
      </c>
      <c r="G284" s="30">
        <f t="shared" si="19"/>
        <v>5.4531000000000009</v>
      </c>
      <c r="H284" s="31">
        <f t="shared" si="20"/>
        <v>81.776669999999953</v>
      </c>
      <c r="I284" s="31">
        <f>MAX($H$19:H284)</f>
        <v>82.72960999999998</v>
      </c>
      <c r="J284" s="32">
        <f t="shared" si="21"/>
        <v>-0.95294000000002654</v>
      </c>
      <c r="K284" s="33">
        <f t="shared" si="18"/>
        <v>7.1447129635052509E-2</v>
      </c>
    </row>
    <row r="285" spans="1:11" x14ac:dyDescent="0.25">
      <c r="A285" s="47" t="s">
        <v>107</v>
      </c>
      <c r="B285" s="48" t="s">
        <v>111</v>
      </c>
      <c r="C285" s="49">
        <v>43696.645833333336</v>
      </c>
      <c r="D285" s="48">
        <v>14.98</v>
      </c>
      <c r="E285" s="48">
        <v>5434</v>
      </c>
      <c r="F285" s="50">
        <v>9.7812000000000019</v>
      </c>
      <c r="G285" s="30">
        <f t="shared" si="19"/>
        <v>0.97812000000000021</v>
      </c>
      <c r="H285" s="31">
        <f t="shared" si="20"/>
        <v>82.754789999999957</v>
      </c>
      <c r="I285" s="31">
        <f>MAX($H$19:H285)</f>
        <v>82.754789999999957</v>
      </c>
      <c r="J285" s="32">
        <f t="shared" si="21"/>
        <v>0</v>
      </c>
      <c r="K285" s="33">
        <f t="shared" si="18"/>
        <v>1.1960868546004644E-2</v>
      </c>
    </row>
    <row r="286" spans="1:11" x14ac:dyDescent="0.25">
      <c r="A286" s="47" t="s">
        <v>115</v>
      </c>
      <c r="B286" s="48" t="s">
        <v>112</v>
      </c>
      <c r="C286" s="49">
        <v>43697.8125</v>
      </c>
      <c r="D286" s="48">
        <v>30.83</v>
      </c>
      <c r="E286" s="48">
        <v>2601</v>
      </c>
      <c r="F286" s="50">
        <v>-20.287800000000001</v>
      </c>
      <c r="G286" s="30">
        <f t="shared" si="19"/>
        <v>-2.0287800000000002</v>
      </c>
      <c r="H286" s="31">
        <f t="shared" si="20"/>
        <v>80.72600999999996</v>
      </c>
      <c r="I286" s="31">
        <f>MAX($H$19:H286)</f>
        <v>82.754789999999957</v>
      </c>
      <c r="J286" s="32">
        <f t="shared" si="21"/>
        <v>-2.0287799999999976</v>
      </c>
      <c r="K286" s="33">
        <f t="shared" si="18"/>
        <v>-2.4515559763972572E-2</v>
      </c>
    </row>
    <row r="287" spans="1:11" x14ac:dyDescent="0.25">
      <c r="A287" s="47" t="s">
        <v>107</v>
      </c>
      <c r="B287" s="48" t="s">
        <v>112</v>
      </c>
      <c r="C287" s="49">
        <v>43698.625</v>
      </c>
      <c r="D287" s="48">
        <v>14.7</v>
      </c>
      <c r="E287" s="48">
        <v>5968</v>
      </c>
      <c r="F287" s="50">
        <v>11.3392</v>
      </c>
      <c r="G287" s="30">
        <f t="shared" si="19"/>
        <v>1.13392</v>
      </c>
      <c r="H287" s="31">
        <f t="shared" si="20"/>
        <v>81.859929999999963</v>
      </c>
      <c r="I287" s="31">
        <f>MAX($H$19:H287)</f>
        <v>82.754789999999957</v>
      </c>
      <c r="J287" s="32">
        <f t="shared" si="21"/>
        <v>-0.89485999999999422</v>
      </c>
      <c r="K287" s="33">
        <f t="shared" si="18"/>
        <v>1.4046526020547789E-2</v>
      </c>
    </row>
    <row r="288" spans="1:11" x14ac:dyDescent="0.25">
      <c r="A288" s="47" t="s">
        <v>105</v>
      </c>
      <c r="B288" s="48" t="s">
        <v>112</v>
      </c>
      <c r="C288" s="49">
        <v>43699.604166666664</v>
      </c>
      <c r="D288" s="48">
        <v>59.2</v>
      </c>
      <c r="E288" s="48">
        <v>3421</v>
      </c>
      <c r="F288" s="50">
        <v>4.7893999999999997</v>
      </c>
      <c r="G288" s="30">
        <f t="shared" si="19"/>
        <v>0.47893999999999998</v>
      </c>
      <c r="H288" s="31">
        <f t="shared" si="20"/>
        <v>82.338869999999957</v>
      </c>
      <c r="I288" s="31">
        <f>MAX($H$19:H288)</f>
        <v>82.754789999999957</v>
      </c>
      <c r="J288" s="32">
        <f t="shared" si="21"/>
        <v>-0.41591999999999985</v>
      </c>
      <c r="K288" s="33">
        <f t="shared" si="18"/>
        <v>5.8507257457951489E-3</v>
      </c>
    </row>
    <row r="289" spans="1:11" x14ac:dyDescent="0.25">
      <c r="A289" s="47" t="s">
        <v>115</v>
      </c>
      <c r="B289" s="48" t="s">
        <v>111</v>
      </c>
      <c r="C289" s="49">
        <v>43699.6875</v>
      </c>
      <c r="D289" s="48">
        <v>31.6</v>
      </c>
      <c r="E289" s="48">
        <v>2721</v>
      </c>
      <c r="F289" s="50">
        <v>0.27210000000000034</v>
      </c>
      <c r="G289" s="30">
        <f t="shared" si="19"/>
        <v>2.7210000000000036E-2</v>
      </c>
      <c r="H289" s="31">
        <f t="shared" si="20"/>
        <v>82.366079999999954</v>
      </c>
      <c r="I289" s="31">
        <f>MAX($H$19:H289)</f>
        <v>82.754789999999957</v>
      </c>
      <c r="J289" s="32">
        <f t="shared" si="21"/>
        <v>-0.38871000000000322</v>
      </c>
      <c r="K289" s="33">
        <f t="shared" si="18"/>
        <v>3.304636072853917E-4</v>
      </c>
    </row>
    <row r="290" spans="1:11" x14ac:dyDescent="0.25">
      <c r="A290" s="47" t="s">
        <v>106</v>
      </c>
      <c r="B290" s="48" t="s">
        <v>111</v>
      </c>
      <c r="C290" s="49">
        <v>43699.6875</v>
      </c>
      <c r="D290" s="48">
        <v>108.78</v>
      </c>
      <c r="E290" s="48">
        <v>1510</v>
      </c>
      <c r="F290" s="50">
        <v>-23.858000000000001</v>
      </c>
      <c r="G290" s="30">
        <f t="shared" si="19"/>
        <v>-2.3858000000000001</v>
      </c>
      <c r="H290" s="31">
        <f t="shared" si="20"/>
        <v>79.980279999999951</v>
      </c>
      <c r="I290" s="31">
        <f>MAX($H$19:H290)</f>
        <v>82.754789999999957</v>
      </c>
      <c r="J290" s="32">
        <f t="shared" si="21"/>
        <v>-2.7745100000000065</v>
      </c>
      <c r="K290" s="33">
        <f t="shared" si="18"/>
        <v>-2.8965807283775069E-2</v>
      </c>
    </row>
    <row r="291" spans="1:11" x14ac:dyDescent="0.25">
      <c r="A291" s="47" t="s">
        <v>114</v>
      </c>
      <c r="B291" s="48" t="s">
        <v>112</v>
      </c>
      <c r="C291" s="49">
        <v>43700.583333333336</v>
      </c>
      <c r="D291" s="48">
        <v>52.41</v>
      </c>
      <c r="E291" s="48">
        <v>2605</v>
      </c>
      <c r="F291" s="50">
        <v>-20.84</v>
      </c>
      <c r="G291" s="30">
        <f t="shared" si="19"/>
        <v>-2.0840000000000001</v>
      </c>
      <c r="H291" s="31">
        <f t="shared" si="20"/>
        <v>77.896279999999948</v>
      </c>
      <c r="I291" s="31">
        <f>MAX($H$19:H291)</f>
        <v>82.754789999999957</v>
      </c>
      <c r="J291" s="32">
        <f t="shared" si="21"/>
        <v>-4.8585100000000097</v>
      </c>
      <c r="K291" s="33">
        <f t="shared" si="18"/>
        <v>-2.6056422908246946E-2</v>
      </c>
    </row>
    <row r="292" spans="1:11" x14ac:dyDescent="0.25">
      <c r="A292" s="47" t="s">
        <v>116</v>
      </c>
      <c r="B292" s="48" t="s">
        <v>111</v>
      </c>
      <c r="C292" s="49">
        <v>43705.645833333336</v>
      </c>
      <c r="D292" s="48">
        <v>200.01</v>
      </c>
      <c r="E292" s="48">
        <v>875</v>
      </c>
      <c r="F292" s="50">
        <v>43.924999999999997</v>
      </c>
      <c r="G292" s="30">
        <f t="shared" si="19"/>
        <v>4.3925000000000001</v>
      </c>
      <c r="H292" s="31">
        <f t="shared" si="20"/>
        <v>82.288779999999946</v>
      </c>
      <c r="I292" s="31">
        <f>MAX($H$19:H292)</f>
        <v>82.754789999999957</v>
      </c>
      <c r="J292" s="32">
        <f t="shared" si="21"/>
        <v>-0.46601000000001136</v>
      </c>
      <c r="K292" s="33">
        <f t="shared" si="18"/>
        <v>5.6389085589196419E-2</v>
      </c>
    </row>
    <row r="293" spans="1:11" x14ac:dyDescent="0.25">
      <c r="A293" s="47" t="s">
        <v>105</v>
      </c>
      <c r="B293" s="48" t="s">
        <v>111</v>
      </c>
      <c r="C293" s="49">
        <v>43705.666666666664</v>
      </c>
      <c r="D293" s="48">
        <v>58.72</v>
      </c>
      <c r="E293" s="48">
        <v>2754</v>
      </c>
      <c r="F293" s="50">
        <v>31.946399999999997</v>
      </c>
      <c r="G293" s="30">
        <f t="shared" si="19"/>
        <v>3.1946399999999997</v>
      </c>
      <c r="H293" s="31">
        <f t="shared" si="20"/>
        <v>85.483419999999938</v>
      </c>
      <c r="I293" s="31">
        <f>MAX($H$19:H293)</f>
        <v>85.483419999999938</v>
      </c>
      <c r="J293" s="32">
        <f t="shared" si="21"/>
        <v>0</v>
      </c>
      <c r="K293" s="33">
        <f t="shared" si="18"/>
        <v>3.8822303599591601E-2</v>
      </c>
    </row>
    <row r="294" spans="1:11" x14ac:dyDescent="0.25">
      <c r="A294" s="47" t="s">
        <v>114</v>
      </c>
      <c r="B294" s="48" t="s">
        <v>111</v>
      </c>
      <c r="C294" s="49">
        <v>43706.583333333336</v>
      </c>
      <c r="D294" s="48">
        <v>52.07</v>
      </c>
      <c r="E294" s="48">
        <v>2495</v>
      </c>
      <c r="F294" s="50">
        <v>11.726500000000001</v>
      </c>
      <c r="G294" s="30">
        <f t="shared" si="19"/>
        <v>1.1726500000000002</v>
      </c>
      <c r="H294" s="31">
        <f t="shared" si="20"/>
        <v>86.656069999999943</v>
      </c>
      <c r="I294" s="31">
        <f>MAX($H$19:H294)</f>
        <v>86.656069999999943</v>
      </c>
      <c r="J294" s="32">
        <f t="shared" si="21"/>
        <v>0</v>
      </c>
      <c r="K294" s="33">
        <f t="shared" si="18"/>
        <v>1.3717864821037873E-2</v>
      </c>
    </row>
    <row r="295" spans="1:11" x14ac:dyDescent="0.25">
      <c r="A295" s="47" t="s">
        <v>104</v>
      </c>
      <c r="B295" s="48" t="s">
        <v>111</v>
      </c>
      <c r="C295" s="49">
        <v>43706.583333333336</v>
      </c>
      <c r="D295" s="48">
        <v>89.76</v>
      </c>
      <c r="E295" s="48">
        <v>1605</v>
      </c>
      <c r="F295" s="50">
        <v>-18.939</v>
      </c>
      <c r="G295" s="30">
        <f t="shared" si="19"/>
        <v>-1.8939000000000001</v>
      </c>
      <c r="H295" s="31">
        <f t="shared" si="20"/>
        <v>84.762169999999941</v>
      </c>
      <c r="I295" s="31">
        <f>MAX($H$19:H295)</f>
        <v>86.656069999999943</v>
      </c>
      <c r="J295" s="32">
        <f t="shared" si="21"/>
        <v>-1.8939000000000021</v>
      </c>
      <c r="K295" s="33">
        <f t="shared" si="18"/>
        <v>-2.1855364546303657E-2</v>
      </c>
    </row>
    <row r="296" spans="1:11" x14ac:dyDescent="0.25">
      <c r="A296" s="47" t="s">
        <v>107</v>
      </c>
      <c r="B296" s="48" t="s">
        <v>111</v>
      </c>
      <c r="C296" s="49">
        <v>43706.583333333336</v>
      </c>
      <c r="D296" s="48">
        <v>14.69</v>
      </c>
      <c r="E296" s="48">
        <v>6656</v>
      </c>
      <c r="F296" s="50">
        <v>11.315199999999999</v>
      </c>
      <c r="G296" s="30">
        <f t="shared" si="19"/>
        <v>1.1315199999999999</v>
      </c>
      <c r="H296" s="31">
        <f t="shared" si="20"/>
        <v>85.893689999999935</v>
      </c>
      <c r="I296" s="31">
        <f>MAX($H$19:H296)</f>
        <v>86.656069999999943</v>
      </c>
      <c r="J296" s="32">
        <f t="shared" si="21"/>
        <v>-0.76238000000000739</v>
      </c>
      <c r="K296" s="33">
        <f t="shared" si="18"/>
        <v>1.3349351485456351E-2</v>
      </c>
    </row>
    <row r="297" spans="1:11" x14ac:dyDescent="0.25">
      <c r="A297" s="47" t="s">
        <v>104</v>
      </c>
      <c r="B297" s="48" t="s">
        <v>111</v>
      </c>
      <c r="C297" s="49">
        <v>43711.583333333336</v>
      </c>
      <c r="D297" s="48">
        <v>89.63</v>
      </c>
      <c r="E297" s="48">
        <v>1730</v>
      </c>
      <c r="F297" s="50">
        <v>35.292000000000002</v>
      </c>
      <c r="G297" s="30">
        <f t="shared" si="19"/>
        <v>3.5292000000000003</v>
      </c>
      <c r="H297" s="31">
        <f t="shared" si="20"/>
        <v>89.422889999999938</v>
      </c>
      <c r="I297" s="31">
        <f>MAX($H$19:H297)</f>
        <v>89.422889999999938</v>
      </c>
      <c r="J297" s="32">
        <f t="shared" si="21"/>
        <v>0</v>
      </c>
      <c r="K297" s="33">
        <f t="shared" si="18"/>
        <v>4.1088000760009402E-2</v>
      </c>
    </row>
    <row r="298" spans="1:11" x14ac:dyDescent="0.25">
      <c r="A298" s="47" t="s">
        <v>115</v>
      </c>
      <c r="B298" s="48" t="s">
        <v>112</v>
      </c>
      <c r="C298" s="49">
        <v>43711.604166666664</v>
      </c>
      <c r="D298" s="48">
        <v>30.89</v>
      </c>
      <c r="E298" s="48">
        <v>2905</v>
      </c>
      <c r="F298" s="50">
        <v>-4.0670000000000002</v>
      </c>
      <c r="G298" s="30">
        <f t="shared" si="19"/>
        <v>-0.40670000000000006</v>
      </c>
      <c r="H298" s="31">
        <f t="shared" si="20"/>
        <v>89.016189999999938</v>
      </c>
      <c r="I298" s="31">
        <f>MAX($H$19:H298)</f>
        <v>89.422889999999938</v>
      </c>
      <c r="J298" s="32">
        <f t="shared" si="21"/>
        <v>-0.40670000000000073</v>
      </c>
      <c r="K298" s="33">
        <f t="shared" si="18"/>
        <v>-4.548052517649559E-3</v>
      </c>
    </row>
    <row r="299" spans="1:11" x14ac:dyDescent="0.25">
      <c r="A299" s="47" t="s">
        <v>105</v>
      </c>
      <c r="B299" s="48" t="s">
        <v>112</v>
      </c>
      <c r="C299" s="49">
        <v>43711.604166666664</v>
      </c>
      <c r="D299" s="48">
        <v>58.9</v>
      </c>
      <c r="E299" s="48">
        <v>2881</v>
      </c>
      <c r="F299" s="50">
        <v>-23.048000000000002</v>
      </c>
      <c r="G299" s="30">
        <f t="shared" si="19"/>
        <v>-2.3048000000000002</v>
      </c>
      <c r="H299" s="31">
        <f t="shared" si="20"/>
        <v>86.711389999999938</v>
      </c>
      <c r="I299" s="31">
        <f>MAX($H$19:H299)</f>
        <v>89.422889999999938</v>
      </c>
      <c r="J299" s="32">
        <f t="shared" si="21"/>
        <v>-2.7115000000000009</v>
      </c>
      <c r="K299" s="33">
        <f t="shared" si="18"/>
        <v>-2.5891919211550207E-2</v>
      </c>
    </row>
    <row r="300" spans="1:11" x14ac:dyDescent="0.25">
      <c r="A300" s="47" t="s">
        <v>107</v>
      </c>
      <c r="B300" s="48" t="s">
        <v>112</v>
      </c>
      <c r="C300" s="49">
        <v>43712.8125</v>
      </c>
      <c r="D300" s="48">
        <v>14.69</v>
      </c>
      <c r="E300" s="48">
        <v>6390</v>
      </c>
      <c r="F300" s="50">
        <v>-20.448</v>
      </c>
      <c r="G300" s="30">
        <f t="shared" si="19"/>
        <v>-2.0448</v>
      </c>
      <c r="H300" s="31">
        <f t="shared" si="20"/>
        <v>84.666589999999943</v>
      </c>
      <c r="I300" s="31">
        <f>MAX($H$19:H300)</f>
        <v>89.422889999999938</v>
      </c>
      <c r="J300" s="32">
        <f t="shared" si="21"/>
        <v>-4.756299999999996</v>
      </c>
      <c r="K300" s="33">
        <f t="shared" si="18"/>
        <v>-2.3581677101474185E-2</v>
      </c>
    </row>
    <row r="301" spans="1:11" x14ac:dyDescent="0.25">
      <c r="A301" s="47" t="s">
        <v>115</v>
      </c>
      <c r="B301" s="48" t="s">
        <v>111</v>
      </c>
      <c r="C301" s="49">
        <v>43713.583333333336</v>
      </c>
      <c r="D301" s="48">
        <v>31.59</v>
      </c>
      <c r="E301" s="48">
        <v>2700</v>
      </c>
      <c r="F301" s="50">
        <v>-21.06</v>
      </c>
      <c r="G301" s="30">
        <f t="shared" si="19"/>
        <v>-2.1059999999999999</v>
      </c>
      <c r="H301" s="31">
        <f t="shared" si="20"/>
        <v>82.560589999999948</v>
      </c>
      <c r="I301" s="31">
        <f>MAX($H$19:H301)</f>
        <v>89.422889999999938</v>
      </c>
      <c r="J301" s="32">
        <f t="shared" si="21"/>
        <v>-6.8622999999999905</v>
      </c>
      <c r="K301" s="33">
        <f t="shared" si="18"/>
        <v>-2.4874038271766929E-2</v>
      </c>
    </row>
    <row r="302" spans="1:11" x14ac:dyDescent="0.25">
      <c r="A302" s="47" t="s">
        <v>116</v>
      </c>
      <c r="B302" s="48" t="s">
        <v>111</v>
      </c>
      <c r="C302" s="49">
        <v>43713.583333333336</v>
      </c>
      <c r="D302" s="48">
        <v>205.31</v>
      </c>
      <c r="E302" s="48">
        <v>1029</v>
      </c>
      <c r="F302" s="50">
        <v>8.0261999999999993</v>
      </c>
      <c r="G302" s="30">
        <f t="shared" si="19"/>
        <v>0.80262</v>
      </c>
      <c r="H302" s="31">
        <f t="shared" si="20"/>
        <v>83.363209999999953</v>
      </c>
      <c r="I302" s="31">
        <f>MAX($H$19:H302)</f>
        <v>89.422889999999938</v>
      </c>
      <c r="J302" s="32">
        <f t="shared" si="21"/>
        <v>-6.059679999999986</v>
      </c>
      <c r="K302" s="33">
        <f t="shared" si="18"/>
        <v>9.7215875031901877E-3</v>
      </c>
    </row>
    <row r="303" spans="1:11" x14ac:dyDescent="0.25">
      <c r="A303" s="47" t="s">
        <v>104</v>
      </c>
      <c r="B303" s="48" t="s">
        <v>111</v>
      </c>
      <c r="C303" s="49">
        <v>43720.583333333336</v>
      </c>
      <c r="D303" s="48">
        <v>92.03</v>
      </c>
      <c r="E303" s="48">
        <v>2035</v>
      </c>
      <c r="F303" s="50">
        <v>10.582000000000001</v>
      </c>
      <c r="G303" s="30">
        <f t="shared" si="19"/>
        <v>1.0582</v>
      </c>
      <c r="H303" s="31">
        <f t="shared" si="20"/>
        <v>84.421409999999952</v>
      </c>
      <c r="I303" s="31">
        <f>MAX($H$19:H303)</f>
        <v>89.422889999999938</v>
      </c>
      <c r="J303" s="32">
        <f t="shared" si="21"/>
        <v>-5.0014799999999866</v>
      </c>
      <c r="K303" s="33">
        <f t="shared" si="18"/>
        <v>1.269384900125603E-2</v>
      </c>
    </row>
    <row r="304" spans="1:11" x14ac:dyDescent="0.25">
      <c r="A304" s="47" t="s">
        <v>104</v>
      </c>
      <c r="B304" s="48" t="s">
        <v>112</v>
      </c>
      <c r="C304" s="49">
        <v>43724.583333333336</v>
      </c>
      <c r="D304" s="48">
        <v>90.67</v>
      </c>
      <c r="E304" s="48">
        <v>2208</v>
      </c>
      <c r="F304" s="50">
        <v>15.676799999999998</v>
      </c>
      <c r="G304" s="30">
        <f t="shared" si="19"/>
        <v>1.56768</v>
      </c>
      <c r="H304" s="31">
        <f t="shared" si="20"/>
        <v>85.989089999999948</v>
      </c>
      <c r="I304" s="31">
        <f>MAX($H$19:H304)</f>
        <v>89.422889999999938</v>
      </c>
      <c r="J304" s="32">
        <f t="shared" si="21"/>
        <v>-3.4337999999999909</v>
      </c>
      <c r="K304" s="33">
        <f t="shared" si="18"/>
        <v>1.8569696952467352E-2</v>
      </c>
    </row>
    <row r="305" spans="1:11" x14ac:dyDescent="0.25">
      <c r="A305" s="47" t="s">
        <v>116</v>
      </c>
      <c r="B305" s="48" t="s">
        <v>112</v>
      </c>
      <c r="C305" s="49">
        <v>43725.666666666664</v>
      </c>
      <c r="D305" s="48">
        <v>209.32</v>
      </c>
      <c r="E305" s="48">
        <v>1050</v>
      </c>
      <c r="F305" s="50">
        <v>-5.88</v>
      </c>
      <c r="G305" s="30">
        <f t="shared" si="19"/>
        <v>-0.58799999999999997</v>
      </c>
      <c r="H305" s="31">
        <f t="shared" si="20"/>
        <v>85.401089999999954</v>
      </c>
      <c r="I305" s="31">
        <f>MAX($H$19:H305)</f>
        <v>89.422889999999938</v>
      </c>
      <c r="J305" s="32">
        <f t="shared" si="21"/>
        <v>-4.0217999999999847</v>
      </c>
      <c r="K305" s="33">
        <f t="shared" si="18"/>
        <v>-6.8380767839267831E-3</v>
      </c>
    </row>
    <row r="306" spans="1:11" x14ac:dyDescent="0.25">
      <c r="A306" s="47" t="s">
        <v>114</v>
      </c>
      <c r="B306" s="48" t="s">
        <v>111</v>
      </c>
      <c r="C306" s="49">
        <v>43725.8125</v>
      </c>
      <c r="D306" s="48">
        <v>55.04</v>
      </c>
      <c r="E306" s="48">
        <v>4011</v>
      </c>
      <c r="F306" s="50">
        <v>20.857200000000002</v>
      </c>
      <c r="G306" s="30">
        <f t="shared" si="19"/>
        <v>2.0857200000000002</v>
      </c>
      <c r="H306" s="31">
        <f t="shared" si="20"/>
        <v>87.486809999999949</v>
      </c>
      <c r="I306" s="31">
        <f>MAX($H$19:H306)</f>
        <v>89.422889999999938</v>
      </c>
      <c r="J306" s="32">
        <f t="shared" si="21"/>
        <v>-1.9360799999999898</v>
      </c>
      <c r="K306" s="33">
        <f t="shared" si="18"/>
        <v>2.4422639102147148E-2</v>
      </c>
    </row>
    <row r="307" spans="1:11" x14ac:dyDescent="0.25">
      <c r="A307" s="47" t="s">
        <v>105</v>
      </c>
      <c r="B307" s="48" t="s">
        <v>112</v>
      </c>
      <c r="C307" s="49">
        <v>43726.770833333336</v>
      </c>
      <c r="D307" s="48">
        <v>60.98</v>
      </c>
      <c r="E307" s="48">
        <v>4537</v>
      </c>
      <c r="F307" s="50">
        <v>-20.870200000000001</v>
      </c>
      <c r="G307" s="30">
        <f t="shared" si="19"/>
        <v>-2.0870200000000003</v>
      </c>
      <c r="H307" s="31">
        <f t="shared" si="20"/>
        <v>85.399789999999953</v>
      </c>
      <c r="I307" s="31">
        <f>MAX($H$19:H307)</f>
        <v>89.422889999999938</v>
      </c>
      <c r="J307" s="32">
        <f t="shared" si="21"/>
        <v>-4.0230999999999852</v>
      </c>
      <c r="K307" s="33">
        <f t="shared" si="18"/>
        <v>-2.3855253151875089E-2</v>
      </c>
    </row>
    <row r="308" spans="1:11" x14ac:dyDescent="0.25">
      <c r="A308" s="47" t="s">
        <v>115</v>
      </c>
      <c r="B308" s="48" t="s">
        <v>112</v>
      </c>
      <c r="C308" s="49">
        <v>43727.729166666664</v>
      </c>
      <c r="D308" s="48">
        <v>30.38</v>
      </c>
      <c r="E308" s="48">
        <v>3529</v>
      </c>
      <c r="F308" s="50">
        <v>7.7637999999999998</v>
      </c>
      <c r="G308" s="30">
        <f t="shared" si="19"/>
        <v>0.77638000000000007</v>
      </c>
      <c r="H308" s="31">
        <f t="shared" si="20"/>
        <v>86.176169999999956</v>
      </c>
      <c r="I308" s="31">
        <f>MAX($H$19:H308)</f>
        <v>89.422889999999938</v>
      </c>
      <c r="J308" s="32">
        <f t="shared" si="21"/>
        <v>-3.2467199999999821</v>
      </c>
      <c r="K308" s="33">
        <f t="shared" si="18"/>
        <v>9.0911230577968016E-3</v>
      </c>
    </row>
    <row r="309" spans="1:11" x14ac:dyDescent="0.25">
      <c r="A309" s="47" t="s">
        <v>106</v>
      </c>
      <c r="B309" s="48" t="s">
        <v>112</v>
      </c>
      <c r="C309" s="49">
        <v>43731.583333333336</v>
      </c>
      <c r="D309" s="48">
        <v>118.25</v>
      </c>
      <c r="E309" s="48">
        <v>1350</v>
      </c>
      <c r="F309" s="50">
        <v>-20.79</v>
      </c>
      <c r="G309" s="30">
        <f t="shared" si="19"/>
        <v>-2.0790000000000002</v>
      </c>
      <c r="H309" s="31">
        <f t="shared" si="20"/>
        <v>84.097169999999963</v>
      </c>
      <c r="I309" s="31">
        <f>MAX($H$19:H309)</f>
        <v>89.422889999999938</v>
      </c>
      <c r="J309" s="32">
        <f t="shared" si="21"/>
        <v>-5.3257199999999756</v>
      </c>
      <c r="K309" s="33">
        <f t="shared" si="18"/>
        <v>-2.4124998825081123E-2</v>
      </c>
    </row>
    <row r="310" spans="1:11" x14ac:dyDescent="0.25">
      <c r="A310" s="47" t="s">
        <v>107</v>
      </c>
      <c r="B310" s="48" t="s">
        <v>112</v>
      </c>
      <c r="C310" s="49">
        <v>43732.5625</v>
      </c>
      <c r="D310" s="48">
        <v>16.11</v>
      </c>
      <c r="E310" s="48">
        <v>7275</v>
      </c>
      <c r="F310" s="50">
        <v>90.21</v>
      </c>
      <c r="G310" s="30">
        <f t="shared" si="19"/>
        <v>9.020999999999999</v>
      </c>
      <c r="H310" s="31">
        <f t="shared" si="20"/>
        <v>93.118169999999964</v>
      </c>
      <c r="I310" s="31">
        <f>MAX($H$19:H310)</f>
        <v>93.118169999999964</v>
      </c>
      <c r="J310" s="32">
        <f t="shared" si="21"/>
        <v>0</v>
      </c>
      <c r="K310" s="33">
        <f t="shared" si="18"/>
        <v>0.1072687701619448</v>
      </c>
    </row>
    <row r="311" spans="1:11" x14ac:dyDescent="0.25">
      <c r="A311" s="47" t="s">
        <v>114</v>
      </c>
      <c r="B311" s="48" t="s">
        <v>112</v>
      </c>
      <c r="C311" s="49">
        <v>43732.666666666664</v>
      </c>
      <c r="D311" s="48">
        <v>54.77</v>
      </c>
      <c r="E311" s="48">
        <v>2445</v>
      </c>
      <c r="F311" s="50">
        <v>8.0685000000000002</v>
      </c>
      <c r="G311" s="30">
        <f t="shared" si="19"/>
        <v>0.80685000000000007</v>
      </c>
      <c r="H311" s="31">
        <f t="shared" si="20"/>
        <v>93.925019999999961</v>
      </c>
      <c r="I311" s="31">
        <f>MAX($H$19:H311)</f>
        <v>93.925019999999961</v>
      </c>
      <c r="J311" s="32">
        <f t="shared" si="21"/>
        <v>0</v>
      </c>
      <c r="K311" s="33">
        <f t="shared" si="18"/>
        <v>8.6647965697779217E-3</v>
      </c>
    </row>
    <row r="312" spans="1:11" x14ac:dyDescent="0.25">
      <c r="A312" s="47" t="s">
        <v>107</v>
      </c>
      <c r="B312" s="48" t="s">
        <v>111</v>
      </c>
      <c r="C312" s="49">
        <v>43734.729166666664</v>
      </c>
      <c r="D312" s="48">
        <v>15.71</v>
      </c>
      <c r="E312" s="48">
        <v>4067</v>
      </c>
      <c r="F312" s="50">
        <v>30.502500000000001</v>
      </c>
      <c r="G312" s="30">
        <f t="shared" si="19"/>
        <v>3.0502500000000001</v>
      </c>
      <c r="H312" s="31">
        <f t="shared" si="20"/>
        <v>96.975269999999966</v>
      </c>
      <c r="I312" s="31">
        <f>MAX($H$19:H312)</f>
        <v>96.975269999999966</v>
      </c>
      <c r="J312" s="32">
        <f t="shared" si="21"/>
        <v>0</v>
      </c>
      <c r="K312" s="33">
        <f t="shared" si="18"/>
        <v>3.2475372376817191E-2</v>
      </c>
    </row>
    <row r="313" spans="1:11" x14ac:dyDescent="0.25">
      <c r="A313" s="47" t="s">
        <v>116</v>
      </c>
      <c r="B313" s="48" t="s">
        <v>111</v>
      </c>
      <c r="C313" s="49">
        <v>43735.583333333336</v>
      </c>
      <c r="D313" s="48">
        <v>207.92</v>
      </c>
      <c r="E313" s="48">
        <v>1084</v>
      </c>
      <c r="F313" s="50">
        <v>-19.7288</v>
      </c>
      <c r="G313" s="30">
        <f t="shared" si="19"/>
        <v>-1.97288</v>
      </c>
      <c r="H313" s="31">
        <f t="shared" si="20"/>
        <v>95.002389999999963</v>
      </c>
      <c r="I313" s="31">
        <f>MAX($H$19:H313)</f>
        <v>96.975269999999966</v>
      </c>
      <c r="J313" s="32">
        <f t="shared" si="21"/>
        <v>-1.9728800000000035</v>
      </c>
      <c r="K313" s="33">
        <f t="shared" si="18"/>
        <v>-2.0344155783221907E-2</v>
      </c>
    </row>
    <row r="314" spans="1:11" x14ac:dyDescent="0.25">
      <c r="A314" s="47" t="s">
        <v>114</v>
      </c>
      <c r="B314" s="48" t="s">
        <v>112</v>
      </c>
      <c r="C314" s="49">
        <v>43735.708333333336</v>
      </c>
      <c r="D314" s="48">
        <v>54.56</v>
      </c>
      <c r="E314" s="48">
        <v>2690</v>
      </c>
      <c r="F314" s="50">
        <v>-36.584000000000003</v>
      </c>
      <c r="G314" s="30">
        <f t="shared" si="19"/>
        <v>-3.6584000000000003</v>
      </c>
      <c r="H314" s="31">
        <f t="shared" si="20"/>
        <v>91.343989999999962</v>
      </c>
      <c r="I314" s="31">
        <f>MAX($H$19:H314)</f>
        <v>96.975269999999966</v>
      </c>
      <c r="J314" s="32">
        <f t="shared" si="21"/>
        <v>-5.6312800000000038</v>
      </c>
      <c r="K314" s="33">
        <f t="shared" si="18"/>
        <v>-3.8508504891297979E-2</v>
      </c>
    </row>
    <row r="315" spans="1:11" x14ac:dyDescent="0.25">
      <c r="A315" s="47" t="s">
        <v>115</v>
      </c>
      <c r="B315" s="48" t="s">
        <v>112</v>
      </c>
      <c r="C315" s="49">
        <v>43739.625</v>
      </c>
      <c r="D315" s="48">
        <v>28.85</v>
      </c>
      <c r="E315" s="48">
        <v>2584</v>
      </c>
      <c r="F315" s="50">
        <v>14.7288</v>
      </c>
      <c r="G315" s="30">
        <f t="shared" si="19"/>
        <v>1.47288</v>
      </c>
      <c r="H315" s="31">
        <f t="shared" si="20"/>
        <v>92.816869999999966</v>
      </c>
      <c r="I315" s="31">
        <f>MAX($H$19:H315)</f>
        <v>96.975269999999966</v>
      </c>
      <c r="J315" s="32">
        <f t="shared" si="21"/>
        <v>-4.1584000000000003</v>
      </c>
      <c r="K315" s="33">
        <f t="shared" si="18"/>
        <v>1.6124541964939398E-2</v>
      </c>
    </row>
    <row r="316" spans="1:11" x14ac:dyDescent="0.25">
      <c r="A316" s="47" t="s">
        <v>107</v>
      </c>
      <c r="B316" s="48" t="s">
        <v>112</v>
      </c>
      <c r="C316" s="49">
        <v>43741.583333333336</v>
      </c>
      <c r="D316" s="48">
        <v>15.05</v>
      </c>
      <c r="E316" s="48">
        <v>3613</v>
      </c>
      <c r="F316" s="50">
        <v>-20.955400000000001</v>
      </c>
      <c r="G316" s="30">
        <f t="shared" si="19"/>
        <v>-2.0955400000000002</v>
      </c>
      <c r="H316" s="31">
        <f t="shared" si="20"/>
        <v>90.721329999999966</v>
      </c>
      <c r="I316" s="31">
        <f>MAX($H$19:H316)</f>
        <v>96.975269999999966</v>
      </c>
      <c r="J316" s="32">
        <f t="shared" si="21"/>
        <v>-6.2539400000000001</v>
      </c>
      <c r="K316" s="33">
        <f t="shared" si="18"/>
        <v>-2.2577145727926351E-2</v>
      </c>
    </row>
    <row r="317" spans="1:11" x14ac:dyDescent="0.25">
      <c r="A317" s="47" t="s">
        <v>114</v>
      </c>
      <c r="B317" s="48" t="s">
        <v>111</v>
      </c>
      <c r="C317" s="49">
        <v>43742.583333333336</v>
      </c>
      <c r="D317" s="48">
        <v>56.22</v>
      </c>
      <c r="E317" s="48">
        <v>1963</v>
      </c>
      <c r="F317" s="50">
        <v>15.1151</v>
      </c>
      <c r="G317" s="30">
        <f t="shared" si="19"/>
        <v>1.5115100000000001</v>
      </c>
      <c r="H317" s="31">
        <f t="shared" si="20"/>
        <v>92.232839999999968</v>
      </c>
      <c r="I317" s="31">
        <f>MAX($H$19:H317)</f>
        <v>96.975269999999966</v>
      </c>
      <c r="J317" s="32">
        <f t="shared" si="21"/>
        <v>-4.7424299999999988</v>
      </c>
      <c r="K317" s="33">
        <f t="shared" si="18"/>
        <v>1.6661021173300705E-2</v>
      </c>
    </row>
    <row r="318" spans="1:11" x14ac:dyDescent="0.25">
      <c r="A318" s="47" t="s">
        <v>104</v>
      </c>
      <c r="B318" s="48" t="s">
        <v>111</v>
      </c>
      <c r="C318" s="49">
        <v>43742.666666666664</v>
      </c>
      <c r="D318" s="48">
        <v>86.45</v>
      </c>
      <c r="E318" s="48">
        <v>2030</v>
      </c>
      <c r="F318" s="50">
        <v>11.164999999999999</v>
      </c>
      <c r="G318" s="30">
        <f t="shared" si="19"/>
        <v>1.1165</v>
      </c>
      <c r="H318" s="31">
        <f t="shared" si="20"/>
        <v>93.34933999999997</v>
      </c>
      <c r="I318" s="31">
        <f>MAX($H$19:H318)</f>
        <v>96.975269999999966</v>
      </c>
      <c r="J318" s="32">
        <f t="shared" si="21"/>
        <v>-3.6259299999999968</v>
      </c>
      <c r="K318" s="33">
        <f t="shared" si="18"/>
        <v>1.2105232799944243E-2</v>
      </c>
    </row>
    <row r="319" spans="1:11" x14ac:dyDescent="0.25">
      <c r="A319" s="47" t="s">
        <v>105</v>
      </c>
      <c r="B319" s="48" t="s">
        <v>111</v>
      </c>
      <c r="C319" s="49">
        <v>43742.666666666664</v>
      </c>
      <c r="D319" s="48">
        <v>60.19</v>
      </c>
      <c r="E319" s="48">
        <v>2810</v>
      </c>
      <c r="F319" s="50">
        <v>19.108000000000001</v>
      </c>
      <c r="G319" s="30">
        <f t="shared" si="19"/>
        <v>1.9108000000000001</v>
      </c>
      <c r="H319" s="31">
        <f t="shared" si="20"/>
        <v>95.260139999999964</v>
      </c>
      <c r="I319" s="31">
        <f>MAX($H$19:H319)</f>
        <v>96.975269999999966</v>
      </c>
      <c r="J319" s="32">
        <f t="shared" si="21"/>
        <v>-1.715130000000002</v>
      </c>
      <c r="K319" s="33">
        <f t="shared" si="18"/>
        <v>2.0469346649906628E-2</v>
      </c>
    </row>
    <row r="320" spans="1:11" x14ac:dyDescent="0.25">
      <c r="A320" s="47" t="s">
        <v>106</v>
      </c>
      <c r="B320" s="48" t="s">
        <v>111</v>
      </c>
      <c r="C320" s="49">
        <v>43745.645833333336</v>
      </c>
      <c r="D320" s="48">
        <v>114.69</v>
      </c>
      <c r="E320" s="48">
        <v>1597</v>
      </c>
      <c r="F320" s="50">
        <v>-0.63880000000000003</v>
      </c>
      <c r="G320" s="30">
        <f t="shared" si="19"/>
        <v>-6.3880000000000006E-2</v>
      </c>
      <c r="H320" s="31">
        <f t="shared" si="20"/>
        <v>95.196259999999967</v>
      </c>
      <c r="I320" s="31">
        <f>MAX($H$19:H320)</f>
        <v>96.975269999999966</v>
      </c>
      <c r="J320" s="32">
        <f t="shared" si="21"/>
        <v>-1.7790099999999995</v>
      </c>
      <c r="K320" s="33">
        <f t="shared" si="18"/>
        <v>-6.705847797410236E-4</v>
      </c>
    </row>
    <row r="321" spans="1:11" x14ac:dyDescent="0.25">
      <c r="A321" s="47" t="s">
        <v>107</v>
      </c>
      <c r="B321" s="48" t="s">
        <v>111</v>
      </c>
      <c r="C321" s="49">
        <v>43745.708333333336</v>
      </c>
      <c r="D321" s="48">
        <v>15.71</v>
      </c>
      <c r="E321" s="48">
        <v>5382</v>
      </c>
      <c r="F321" s="50">
        <v>8.0730000000000004</v>
      </c>
      <c r="G321" s="30">
        <f t="shared" si="19"/>
        <v>0.80730000000000013</v>
      </c>
      <c r="H321" s="31">
        <f t="shared" si="20"/>
        <v>96.003559999999965</v>
      </c>
      <c r="I321" s="31">
        <f>MAX($H$19:H321)</f>
        <v>96.975269999999966</v>
      </c>
      <c r="J321" s="32">
        <f t="shared" si="21"/>
        <v>-0.97171000000000163</v>
      </c>
      <c r="K321" s="33">
        <f t="shared" si="18"/>
        <v>8.480375174402921E-3</v>
      </c>
    </row>
    <row r="322" spans="1:11" x14ac:dyDescent="0.25">
      <c r="A322" s="47" t="s">
        <v>114</v>
      </c>
      <c r="B322" s="48" t="s">
        <v>111</v>
      </c>
      <c r="C322" s="49">
        <v>43748.583333333336</v>
      </c>
      <c r="D322" s="48">
        <v>57.47</v>
      </c>
      <c r="E322" s="48">
        <v>2444</v>
      </c>
      <c r="F322" s="50">
        <v>-1.9552</v>
      </c>
      <c r="G322" s="30">
        <f t="shared" si="19"/>
        <v>-0.19552000000000003</v>
      </c>
      <c r="H322" s="31">
        <f t="shared" si="20"/>
        <v>95.808039999999963</v>
      </c>
      <c r="I322" s="31">
        <f>MAX($H$19:H322)</f>
        <v>96.975269999999966</v>
      </c>
      <c r="J322" s="32">
        <f t="shared" si="21"/>
        <v>-1.1672300000000035</v>
      </c>
      <c r="K322" s="33">
        <f t="shared" si="18"/>
        <v>-2.0365911430784145E-3</v>
      </c>
    </row>
    <row r="323" spans="1:11" x14ac:dyDescent="0.25">
      <c r="A323" s="47" t="s">
        <v>116</v>
      </c>
      <c r="B323" s="48" t="s">
        <v>111</v>
      </c>
      <c r="C323" s="49">
        <v>43748.583333333336</v>
      </c>
      <c r="D323" s="48">
        <v>207.69</v>
      </c>
      <c r="E323" s="48">
        <v>905</v>
      </c>
      <c r="F323" s="50">
        <v>0</v>
      </c>
      <c r="G323" s="30">
        <f t="shared" si="19"/>
        <v>0</v>
      </c>
      <c r="H323" s="31">
        <f t="shared" si="20"/>
        <v>95.808039999999963</v>
      </c>
      <c r="I323" s="31">
        <f>MAX($H$19:H323)</f>
        <v>96.975269999999966</v>
      </c>
      <c r="J323" s="32">
        <f t="shared" si="21"/>
        <v>-1.1672300000000035</v>
      </c>
      <c r="K323" s="33">
        <f t="shared" si="18"/>
        <v>0</v>
      </c>
    </row>
    <row r="324" spans="1:11" x14ac:dyDescent="0.25">
      <c r="A324" s="47" t="s">
        <v>105</v>
      </c>
      <c r="B324" s="48" t="s">
        <v>111</v>
      </c>
      <c r="C324" s="49">
        <v>43748.583333333336</v>
      </c>
      <c r="D324" s="48">
        <v>60.42</v>
      </c>
      <c r="E324" s="48">
        <v>3057</v>
      </c>
      <c r="F324" s="50">
        <v>6.7253999999999996</v>
      </c>
      <c r="G324" s="30">
        <f t="shared" si="19"/>
        <v>0.67254000000000003</v>
      </c>
      <c r="H324" s="31">
        <f t="shared" si="20"/>
        <v>96.480579999999961</v>
      </c>
      <c r="I324" s="31">
        <f>MAX($H$19:H324)</f>
        <v>96.975269999999966</v>
      </c>
      <c r="J324" s="32">
        <f t="shared" si="21"/>
        <v>-0.49469000000000563</v>
      </c>
      <c r="K324" s="33">
        <f t="shared" si="18"/>
        <v>7.0196613979369715E-3</v>
      </c>
    </row>
    <row r="325" spans="1:11" x14ac:dyDescent="0.25">
      <c r="A325" s="47" t="s">
        <v>106</v>
      </c>
      <c r="B325" s="48" t="s">
        <v>111</v>
      </c>
      <c r="C325" s="49">
        <v>43748.583333333336</v>
      </c>
      <c r="D325" s="48">
        <v>114.51</v>
      </c>
      <c r="E325" s="48">
        <v>1191</v>
      </c>
      <c r="F325" s="50">
        <v>8.0988000000000007</v>
      </c>
      <c r="G325" s="30">
        <f t="shared" si="19"/>
        <v>0.80988000000000016</v>
      </c>
      <c r="H325" s="31">
        <f t="shared" si="20"/>
        <v>97.290459999999968</v>
      </c>
      <c r="I325" s="31">
        <f>MAX($H$19:H325)</f>
        <v>97.290459999999968</v>
      </c>
      <c r="J325" s="32">
        <f t="shared" si="21"/>
        <v>0</v>
      </c>
      <c r="K325" s="33">
        <f t="shared" si="18"/>
        <v>8.394228144150917E-3</v>
      </c>
    </row>
    <row r="326" spans="1:11" x14ac:dyDescent="0.25">
      <c r="A326" s="47" t="s">
        <v>115</v>
      </c>
      <c r="B326" s="48" t="s">
        <v>111</v>
      </c>
      <c r="C326" s="49">
        <v>43748.625</v>
      </c>
      <c r="D326" s="48">
        <v>28.85</v>
      </c>
      <c r="E326" s="48">
        <v>3143</v>
      </c>
      <c r="F326" s="50">
        <v>-20.115200000000002</v>
      </c>
      <c r="G326" s="30">
        <f t="shared" si="19"/>
        <v>-2.0115200000000004</v>
      </c>
      <c r="H326" s="31">
        <f t="shared" si="20"/>
        <v>95.278939999999963</v>
      </c>
      <c r="I326" s="31">
        <f>MAX($H$19:H326)</f>
        <v>97.290459999999968</v>
      </c>
      <c r="J326" s="32">
        <f t="shared" si="21"/>
        <v>-2.0115200000000044</v>
      </c>
      <c r="K326" s="33">
        <f t="shared" si="18"/>
        <v>-2.0675408462453637E-2</v>
      </c>
    </row>
    <row r="327" spans="1:11" x14ac:dyDescent="0.25">
      <c r="A327" s="47" t="s">
        <v>104</v>
      </c>
      <c r="B327" s="48" t="s">
        <v>111</v>
      </c>
      <c r="C327" s="49">
        <v>43749.583333333336</v>
      </c>
      <c r="D327" s="48">
        <v>87.02</v>
      </c>
      <c r="E327" s="48">
        <v>2006</v>
      </c>
      <c r="F327" s="50">
        <v>-20.461199999999998</v>
      </c>
      <c r="G327" s="30">
        <f t="shared" si="19"/>
        <v>-2.0461199999999997</v>
      </c>
      <c r="H327" s="31">
        <f t="shared" si="20"/>
        <v>93.232819999999961</v>
      </c>
      <c r="I327" s="31">
        <f>MAX($H$19:H327)</f>
        <v>97.290459999999968</v>
      </c>
      <c r="J327" s="32">
        <f t="shared" si="21"/>
        <v>-4.0576400000000064</v>
      </c>
      <c r="K327" s="33">
        <f t="shared" ref="K327:K390" si="22">(H327/H326)-1</f>
        <v>-2.1475049995308582E-2</v>
      </c>
    </row>
    <row r="328" spans="1:11" x14ac:dyDescent="0.25">
      <c r="A328" s="47" t="s">
        <v>104</v>
      </c>
      <c r="B328" s="48" t="s">
        <v>111</v>
      </c>
      <c r="C328" s="49">
        <v>43752.770833333336</v>
      </c>
      <c r="D328" s="48">
        <v>87.07</v>
      </c>
      <c r="E328" s="48">
        <v>2472</v>
      </c>
      <c r="F328" s="50">
        <v>37.821599999999997</v>
      </c>
      <c r="G328" s="30">
        <f t="shared" si="19"/>
        <v>3.7821599999999997</v>
      </c>
      <c r="H328" s="31">
        <f t="shared" si="20"/>
        <v>97.014979999999966</v>
      </c>
      <c r="I328" s="31">
        <f>MAX($H$19:H328)</f>
        <v>97.290459999999968</v>
      </c>
      <c r="J328" s="32">
        <f t="shared" si="21"/>
        <v>-0.27548000000000172</v>
      </c>
      <c r="K328" s="33">
        <f t="shared" si="22"/>
        <v>4.056683043589171E-2</v>
      </c>
    </row>
    <row r="329" spans="1:11" x14ac:dyDescent="0.25">
      <c r="A329" s="47" t="s">
        <v>116</v>
      </c>
      <c r="B329" s="48" t="s">
        <v>112</v>
      </c>
      <c r="C329" s="49">
        <v>43756.604166666664</v>
      </c>
      <c r="D329" s="48">
        <v>208.47</v>
      </c>
      <c r="E329" s="48">
        <v>1407</v>
      </c>
      <c r="F329" s="50">
        <v>-21.949200000000001</v>
      </c>
      <c r="G329" s="30">
        <f t="shared" si="19"/>
        <v>-2.1949200000000002</v>
      </c>
      <c r="H329" s="31">
        <f t="shared" si="20"/>
        <v>94.82005999999997</v>
      </c>
      <c r="I329" s="31">
        <f>MAX($H$19:H329)</f>
        <v>97.290459999999968</v>
      </c>
      <c r="J329" s="32">
        <f t="shared" si="21"/>
        <v>-2.4703999999999979</v>
      </c>
      <c r="K329" s="33">
        <f t="shared" si="22"/>
        <v>-2.262454726063956E-2</v>
      </c>
    </row>
    <row r="330" spans="1:11" x14ac:dyDescent="0.25">
      <c r="A330" s="47" t="s">
        <v>116</v>
      </c>
      <c r="B330" s="48" t="s">
        <v>111</v>
      </c>
      <c r="C330" s="49">
        <v>43759.583333333336</v>
      </c>
      <c r="D330" s="48">
        <v>210.68</v>
      </c>
      <c r="E330" s="48">
        <v>1058</v>
      </c>
      <c r="F330" s="50">
        <v>13.9656</v>
      </c>
      <c r="G330" s="30">
        <f t="shared" si="19"/>
        <v>1.39656</v>
      </c>
      <c r="H330" s="31">
        <f t="shared" si="20"/>
        <v>96.216619999999963</v>
      </c>
      <c r="I330" s="31">
        <f>MAX($H$19:H330)</f>
        <v>97.290459999999968</v>
      </c>
      <c r="J330" s="32">
        <f t="shared" si="21"/>
        <v>-1.0738400000000041</v>
      </c>
      <c r="K330" s="33">
        <f t="shared" si="22"/>
        <v>1.4728528963175114E-2</v>
      </c>
    </row>
    <row r="331" spans="1:11" x14ac:dyDescent="0.25">
      <c r="A331" s="47" t="s">
        <v>104</v>
      </c>
      <c r="B331" s="48" t="s">
        <v>112</v>
      </c>
      <c r="C331" s="49">
        <v>43760.75</v>
      </c>
      <c r="D331" s="48">
        <v>88.42</v>
      </c>
      <c r="E331" s="48">
        <v>2464</v>
      </c>
      <c r="F331" s="50">
        <v>22.422399999999996</v>
      </c>
      <c r="G331" s="30">
        <f t="shared" si="19"/>
        <v>2.2422399999999998</v>
      </c>
      <c r="H331" s="31">
        <f t="shared" si="20"/>
        <v>98.458859999999959</v>
      </c>
      <c r="I331" s="31">
        <f>MAX($H$19:H331)</f>
        <v>98.458859999999959</v>
      </c>
      <c r="J331" s="32">
        <f t="shared" si="21"/>
        <v>0</v>
      </c>
      <c r="K331" s="33">
        <f t="shared" si="22"/>
        <v>2.330408197668965E-2</v>
      </c>
    </row>
    <row r="332" spans="1:11" x14ac:dyDescent="0.25">
      <c r="A332" s="47" t="s">
        <v>107</v>
      </c>
      <c r="B332" s="48" t="s">
        <v>111</v>
      </c>
      <c r="C332" s="49">
        <v>43762.583333333336</v>
      </c>
      <c r="D332" s="48">
        <v>19.84</v>
      </c>
      <c r="E332" s="48">
        <v>2073</v>
      </c>
      <c r="F332" s="50">
        <v>-20.73</v>
      </c>
      <c r="G332" s="30">
        <f t="shared" si="19"/>
        <v>-2.073</v>
      </c>
      <c r="H332" s="31">
        <f t="shared" si="20"/>
        <v>96.385859999999965</v>
      </c>
      <c r="I332" s="31">
        <f>MAX($H$19:H332)</f>
        <v>98.458859999999959</v>
      </c>
      <c r="J332" s="32">
        <f t="shared" si="21"/>
        <v>-2.0729999999999933</v>
      </c>
      <c r="K332" s="33">
        <f t="shared" si="22"/>
        <v>-2.1054478997623916E-2</v>
      </c>
    </row>
    <row r="333" spans="1:11" x14ac:dyDescent="0.25">
      <c r="A333" s="47" t="s">
        <v>104</v>
      </c>
      <c r="B333" s="48" t="s">
        <v>112</v>
      </c>
      <c r="C333" s="49">
        <v>43763.583333333336</v>
      </c>
      <c r="D333" s="48">
        <v>85.89</v>
      </c>
      <c r="E333" s="48">
        <v>1116</v>
      </c>
      <c r="F333" s="50">
        <v>-20.311199999999999</v>
      </c>
      <c r="G333" s="30">
        <f t="shared" si="19"/>
        <v>-2.03112</v>
      </c>
      <c r="H333" s="31">
        <f t="shared" si="20"/>
        <v>94.354739999999964</v>
      </c>
      <c r="I333" s="31">
        <f>MAX($H$19:H333)</f>
        <v>98.458859999999959</v>
      </c>
      <c r="J333" s="32">
        <f t="shared" si="21"/>
        <v>-4.1041199999999947</v>
      </c>
      <c r="K333" s="33">
        <f t="shared" si="22"/>
        <v>-2.1072800512440315E-2</v>
      </c>
    </row>
    <row r="334" spans="1:11" x14ac:dyDescent="0.25">
      <c r="A334" s="47" t="s">
        <v>116</v>
      </c>
      <c r="B334" s="48" t="s">
        <v>111</v>
      </c>
      <c r="C334" s="49">
        <v>43763.604166666664</v>
      </c>
      <c r="D334" s="48">
        <v>211.33</v>
      </c>
      <c r="E334" s="48">
        <v>1400</v>
      </c>
      <c r="F334" s="50">
        <v>21.7</v>
      </c>
      <c r="G334" s="30">
        <f t="shared" si="19"/>
        <v>2.17</v>
      </c>
      <c r="H334" s="31">
        <f t="shared" si="20"/>
        <v>96.524739999999966</v>
      </c>
      <c r="I334" s="31">
        <f>MAX($H$19:H334)</f>
        <v>98.458859999999959</v>
      </c>
      <c r="J334" s="32">
        <f t="shared" si="21"/>
        <v>-1.934119999999993</v>
      </c>
      <c r="K334" s="33">
        <f t="shared" si="22"/>
        <v>2.2998314658065899E-2</v>
      </c>
    </row>
    <row r="335" spans="1:11" x14ac:dyDescent="0.25">
      <c r="A335" s="47" t="s">
        <v>106</v>
      </c>
      <c r="B335" s="48" t="s">
        <v>112</v>
      </c>
      <c r="C335" s="49">
        <v>43768.666666666664</v>
      </c>
      <c r="D335" s="48">
        <v>125.08</v>
      </c>
      <c r="E335" s="48">
        <v>1656</v>
      </c>
      <c r="F335" s="50">
        <v>-20.203199999999999</v>
      </c>
      <c r="G335" s="30">
        <f t="shared" si="19"/>
        <v>-2.0203199999999999</v>
      </c>
      <c r="H335" s="31">
        <f t="shared" si="20"/>
        <v>94.504419999999968</v>
      </c>
      <c r="I335" s="31">
        <f>MAX($H$19:H335)</f>
        <v>98.458859999999959</v>
      </c>
      <c r="J335" s="32">
        <f t="shared" si="21"/>
        <v>-3.9544399999999911</v>
      </c>
      <c r="K335" s="33">
        <f t="shared" si="22"/>
        <v>-2.0930592509236456E-2</v>
      </c>
    </row>
    <row r="336" spans="1:11" x14ac:dyDescent="0.25">
      <c r="A336" s="47" t="s">
        <v>116</v>
      </c>
      <c r="B336" s="48" t="s">
        <v>111</v>
      </c>
      <c r="C336" s="49">
        <v>43770.583333333336</v>
      </c>
      <c r="D336" s="48">
        <v>213.68</v>
      </c>
      <c r="E336" s="48">
        <v>1077</v>
      </c>
      <c r="F336" s="50">
        <v>27.4635</v>
      </c>
      <c r="G336" s="30">
        <f t="shared" si="19"/>
        <v>2.7463500000000001</v>
      </c>
      <c r="H336" s="31">
        <f t="shared" si="20"/>
        <v>97.250769999999974</v>
      </c>
      <c r="I336" s="31">
        <f>MAX($H$19:H336)</f>
        <v>98.458859999999959</v>
      </c>
      <c r="J336" s="32">
        <f t="shared" si="21"/>
        <v>-1.2080899999999843</v>
      </c>
      <c r="K336" s="33">
        <f t="shared" si="22"/>
        <v>2.9060545527923587E-2</v>
      </c>
    </row>
    <row r="337" spans="1:11" x14ac:dyDescent="0.25">
      <c r="A337" s="47" t="s">
        <v>104</v>
      </c>
      <c r="B337" s="48" t="s">
        <v>112</v>
      </c>
      <c r="C337" s="49">
        <v>43775.708333333336</v>
      </c>
      <c r="D337" s="48">
        <v>89.48</v>
      </c>
      <c r="E337" s="48">
        <v>3098</v>
      </c>
      <c r="F337" s="50">
        <v>-19.207599999999999</v>
      </c>
      <c r="G337" s="30">
        <f t="shared" si="19"/>
        <v>-1.92076</v>
      </c>
      <c r="H337" s="31">
        <f t="shared" si="20"/>
        <v>95.330009999999973</v>
      </c>
      <c r="I337" s="31">
        <f>MAX($H$19:H337)</f>
        <v>98.458859999999959</v>
      </c>
      <c r="J337" s="32">
        <f t="shared" si="21"/>
        <v>-3.1288499999999857</v>
      </c>
      <c r="K337" s="33">
        <f t="shared" si="22"/>
        <v>-1.9750589121299567E-2</v>
      </c>
    </row>
    <row r="338" spans="1:11" x14ac:dyDescent="0.25">
      <c r="A338" s="47" t="s">
        <v>106</v>
      </c>
      <c r="B338" s="48" t="s">
        <v>112</v>
      </c>
      <c r="C338" s="49">
        <v>43781.8125</v>
      </c>
      <c r="D338" s="48">
        <v>129.41</v>
      </c>
      <c r="E338" s="48">
        <v>2119</v>
      </c>
      <c r="F338" s="50">
        <v>24.580400000000001</v>
      </c>
      <c r="G338" s="30">
        <f t="shared" si="19"/>
        <v>2.4580400000000004</v>
      </c>
      <c r="H338" s="31">
        <f t="shared" si="20"/>
        <v>97.78804999999997</v>
      </c>
      <c r="I338" s="31">
        <f>MAX($H$19:H338)</f>
        <v>98.458859999999959</v>
      </c>
      <c r="J338" s="32">
        <f t="shared" si="21"/>
        <v>-0.6708099999999888</v>
      </c>
      <c r="K338" s="33">
        <f t="shared" si="22"/>
        <v>2.5784535216140103E-2</v>
      </c>
    </row>
    <row r="339" spans="1:11" x14ac:dyDescent="0.25">
      <c r="A339" s="47" t="s">
        <v>105</v>
      </c>
      <c r="B339" s="48" t="s">
        <v>112</v>
      </c>
      <c r="C339" s="49">
        <v>43781.833333333336</v>
      </c>
      <c r="D339" s="48">
        <v>64.83</v>
      </c>
      <c r="E339" s="48">
        <v>4679</v>
      </c>
      <c r="F339" s="50">
        <v>-17.780200000000001</v>
      </c>
      <c r="G339" s="30">
        <f t="shared" si="19"/>
        <v>-1.7780200000000002</v>
      </c>
      <c r="H339" s="31">
        <f t="shared" si="20"/>
        <v>96.010029999999972</v>
      </c>
      <c r="I339" s="31">
        <f>MAX($H$19:H339)</f>
        <v>98.458859999999959</v>
      </c>
      <c r="J339" s="32">
        <f t="shared" si="21"/>
        <v>-2.4488299999999867</v>
      </c>
      <c r="K339" s="33">
        <f t="shared" si="22"/>
        <v>-1.8182385271001911E-2</v>
      </c>
    </row>
    <row r="340" spans="1:11" x14ac:dyDescent="0.25">
      <c r="A340" s="47" t="s">
        <v>105</v>
      </c>
      <c r="B340" s="48" t="s">
        <v>112</v>
      </c>
      <c r="C340" s="49">
        <v>43788.833333333336</v>
      </c>
      <c r="D340" s="48">
        <v>65.66</v>
      </c>
      <c r="E340" s="48">
        <v>4247</v>
      </c>
      <c r="F340" s="50">
        <v>11.8916</v>
      </c>
      <c r="G340" s="30">
        <f t="shared" ref="G340:G403" si="23">(F340*0.1)</f>
        <v>1.18916</v>
      </c>
      <c r="H340" s="31">
        <f t="shared" si="20"/>
        <v>97.199189999999973</v>
      </c>
      <c r="I340" s="31">
        <f>MAX($H$19:H340)</f>
        <v>98.458859999999959</v>
      </c>
      <c r="J340" s="32">
        <f t="shared" si="21"/>
        <v>-1.2596699999999856</v>
      </c>
      <c r="K340" s="33">
        <f t="shared" si="22"/>
        <v>1.2385789276391224E-2</v>
      </c>
    </row>
    <row r="341" spans="1:11" x14ac:dyDescent="0.25">
      <c r="A341" s="47" t="s">
        <v>116</v>
      </c>
      <c r="B341" s="48" t="s">
        <v>112</v>
      </c>
      <c r="C341" s="49">
        <v>43789.625</v>
      </c>
      <c r="D341" s="48">
        <v>216.89</v>
      </c>
      <c r="E341" s="48">
        <v>1254</v>
      </c>
      <c r="F341" s="50">
        <v>-17.806799999999999</v>
      </c>
      <c r="G341" s="30">
        <f t="shared" si="23"/>
        <v>-1.78068</v>
      </c>
      <c r="H341" s="31">
        <f t="shared" si="20"/>
        <v>95.418509999999969</v>
      </c>
      <c r="I341" s="31">
        <f>MAX($H$19:H341)</f>
        <v>98.458859999999959</v>
      </c>
      <c r="J341" s="32">
        <f t="shared" si="21"/>
        <v>-3.0403499999999894</v>
      </c>
      <c r="K341" s="33">
        <f t="shared" si="22"/>
        <v>-1.8319905752301024E-2</v>
      </c>
    </row>
    <row r="342" spans="1:11" x14ac:dyDescent="0.25">
      <c r="A342" s="47" t="s">
        <v>114</v>
      </c>
      <c r="B342" s="48" t="s">
        <v>112</v>
      </c>
      <c r="C342" s="49">
        <v>43789.708333333336</v>
      </c>
      <c r="D342" s="48">
        <v>65.89</v>
      </c>
      <c r="E342" s="48">
        <v>3166</v>
      </c>
      <c r="F342" s="50">
        <v>14.8802</v>
      </c>
      <c r="G342" s="30">
        <f t="shared" si="23"/>
        <v>1.4880200000000001</v>
      </c>
      <c r="H342" s="31">
        <f t="shared" si="20"/>
        <v>96.906529999999975</v>
      </c>
      <c r="I342" s="31">
        <f>MAX($H$19:H342)</f>
        <v>98.458859999999959</v>
      </c>
      <c r="J342" s="32">
        <f t="shared" si="21"/>
        <v>-1.5523299999999836</v>
      </c>
      <c r="K342" s="33">
        <f t="shared" si="22"/>
        <v>1.5594668162393299E-2</v>
      </c>
    </row>
    <row r="343" spans="1:11" x14ac:dyDescent="0.25">
      <c r="A343" s="47" t="s">
        <v>106</v>
      </c>
      <c r="B343" s="48" t="s">
        <v>112</v>
      </c>
      <c r="C343" s="49">
        <v>43789.770833333336</v>
      </c>
      <c r="D343" s="48">
        <v>129.13</v>
      </c>
      <c r="E343" s="48">
        <v>1669</v>
      </c>
      <c r="F343" s="50">
        <v>-20.027999999999999</v>
      </c>
      <c r="G343" s="30">
        <f t="shared" si="23"/>
        <v>-2.0028000000000001</v>
      </c>
      <c r="H343" s="31">
        <f t="shared" ref="H343:H406" si="24">(H342+G343)</f>
        <v>94.903729999999982</v>
      </c>
      <c r="I343" s="31">
        <f>MAX($H$19:H343)</f>
        <v>98.458859999999959</v>
      </c>
      <c r="J343" s="32">
        <f t="shared" ref="J343:J406" si="25">(H343-I343)</f>
        <v>-3.555129999999977</v>
      </c>
      <c r="K343" s="33">
        <f t="shared" si="22"/>
        <v>-2.066733789766273E-2</v>
      </c>
    </row>
    <row r="344" spans="1:11" x14ac:dyDescent="0.25">
      <c r="A344" s="47" t="s">
        <v>115</v>
      </c>
      <c r="B344" s="48" t="s">
        <v>112</v>
      </c>
      <c r="C344" s="49">
        <v>43790.708333333336</v>
      </c>
      <c r="D344" s="48">
        <v>38.83</v>
      </c>
      <c r="E344" s="48">
        <v>1362</v>
      </c>
      <c r="F344" s="50">
        <v>-20.157599999999999</v>
      </c>
      <c r="G344" s="30">
        <f t="shared" si="23"/>
        <v>-2.0157599999999998</v>
      </c>
      <c r="H344" s="31">
        <f t="shared" si="24"/>
        <v>92.887969999999981</v>
      </c>
      <c r="I344" s="31">
        <f>MAX($H$19:H344)</f>
        <v>98.458859999999959</v>
      </c>
      <c r="J344" s="32">
        <f t="shared" si="25"/>
        <v>-5.5708899999999772</v>
      </c>
      <c r="K344" s="33">
        <f t="shared" si="22"/>
        <v>-2.124005031203724E-2</v>
      </c>
    </row>
    <row r="345" spans="1:11" x14ac:dyDescent="0.25">
      <c r="A345" s="47" t="s">
        <v>107</v>
      </c>
      <c r="B345" s="48" t="s">
        <v>112</v>
      </c>
      <c r="C345" s="49">
        <v>43791.625</v>
      </c>
      <c r="D345" s="48">
        <v>22.26</v>
      </c>
      <c r="E345" s="48">
        <v>2880</v>
      </c>
      <c r="F345" s="50">
        <v>-39.744</v>
      </c>
      <c r="G345" s="30">
        <f t="shared" si="23"/>
        <v>-3.9744000000000002</v>
      </c>
      <c r="H345" s="31">
        <f t="shared" si="24"/>
        <v>88.913569999999979</v>
      </c>
      <c r="I345" s="31">
        <f>MAX($H$19:H345)</f>
        <v>98.458859999999959</v>
      </c>
      <c r="J345" s="32">
        <f t="shared" si="25"/>
        <v>-9.5452899999999801</v>
      </c>
      <c r="K345" s="33">
        <f t="shared" si="22"/>
        <v>-4.2787026134815997E-2</v>
      </c>
    </row>
    <row r="346" spans="1:11" x14ac:dyDescent="0.25">
      <c r="A346" s="47" t="s">
        <v>104</v>
      </c>
      <c r="B346" s="48" t="s">
        <v>111</v>
      </c>
      <c r="C346" s="49">
        <v>43794.625</v>
      </c>
      <c r="D346" s="48">
        <v>88.39</v>
      </c>
      <c r="E346" s="48">
        <v>2342</v>
      </c>
      <c r="F346" s="50">
        <v>8.197000000000001</v>
      </c>
      <c r="G346" s="30">
        <f t="shared" si="23"/>
        <v>0.8197000000000001</v>
      </c>
      <c r="H346" s="31">
        <f t="shared" si="24"/>
        <v>89.733269999999976</v>
      </c>
      <c r="I346" s="31">
        <f>MAX($H$19:H346)</f>
        <v>98.458859999999959</v>
      </c>
      <c r="J346" s="32">
        <f t="shared" si="25"/>
        <v>-8.7255899999999826</v>
      </c>
      <c r="K346" s="33">
        <f t="shared" si="22"/>
        <v>9.2190652113057769E-3</v>
      </c>
    </row>
    <row r="347" spans="1:11" x14ac:dyDescent="0.25">
      <c r="A347" s="47" t="s">
        <v>116</v>
      </c>
      <c r="B347" s="48" t="s">
        <v>111</v>
      </c>
      <c r="C347" s="49">
        <v>43794.625</v>
      </c>
      <c r="D347" s="48">
        <v>218.87</v>
      </c>
      <c r="E347" s="48">
        <v>1394</v>
      </c>
      <c r="F347" s="50">
        <v>-17.8432</v>
      </c>
      <c r="G347" s="30">
        <f t="shared" si="23"/>
        <v>-1.7843200000000001</v>
      </c>
      <c r="H347" s="31">
        <f t="shared" si="24"/>
        <v>87.948949999999982</v>
      </c>
      <c r="I347" s="31">
        <f>MAX($H$19:H347)</f>
        <v>98.458859999999959</v>
      </c>
      <c r="J347" s="32">
        <f t="shared" si="25"/>
        <v>-10.509909999999977</v>
      </c>
      <c r="K347" s="33">
        <f t="shared" si="22"/>
        <v>-1.9884709428286684E-2</v>
      </c>
    </row>
    <row r="348" spans="1:11" x14ac:dyDescent="0.25">
      <c r="A348" s="47" t="s">
        <v>115</v>
      </c>
      <c r="B348" s="48" t="s">
        <v>111</v>
      </c>
      <c r="C348" s="49">
        <v>43794.854166666664</v>
      </c>
      <c r="D348" s="48">
        <v>39.76</v>
      </c>
      <c r="E348" s="48">
        <v>2487</v>
      </c>
      <c r="F348" s="50">
        <v>-20.3934</v>
      </c>
      <c r="G348" s="30">
        <f t="shared" si="23"/>
        <v>-2.0393400000000002</v>
      </c>
      <c r="H348" s="31">
        <f t="shared" si="24"/>
        <v>85.909609999999986</v>
      </c>
      <c r="I348" s="31">
        <f>MAX($H$19:H348)</f>
        <v>98.458859999999959</v>
      </c>
      <c r="J348" s="32">
        <f t="shared" si="25"/>
        <v>-12.549249999999972</v>
      </c>
      <c r="K348" s="33">
        <f t="shared" si="22"/>
        <v>-2.3187769723231444E-2</v>
      </c>
    </row>
    <row r="349" spans="1:11" x14ac:dyDescent="0.25">
      <c r="A349" s="47" t="s">
        <v>107</v>
      </c>
      <c r="B349" s="48" t="s">
        <v>111</v>
      </c>
      <c r="C349" s="49">
        <v>43801.770833333336</v>
      </c>
      <c r="D349" s="48">
        <v>22.42</v>
      </c>
      <c r="E349" s="48">
        <v>5701</v>
      </c>
      <c r="F349" s="50">
        <v>-28.504999999999999</v>
      </c>
      <c r="G349" s="30">
        <f t="shared" si="23"/>
        <v>-2.8505000000000003</v>
      </c>
      <c r="H349" s="31">
        <f t="shared" si="24"/>
        <v>83.05910999999999</v>
      </c>
      <c r="I349" s="31">
        <f>MAX($H$19:H349)</f>
        <v>98.458859999999959</v>
      </c>
      <c r="J349" s="32">
        <f t="shared" si="25"/>
        <v>-15.399749999999969</v>
      </c>
      <c r="K349" s="33">
        <f t="shared" si="22"/>
        <v>-3.3180222794632619E-2</v>
      </c>
    </row>
    <row r="350" spans="1:11" x14ac:dyDescent="0.25">
      <c r="A350" s="47" t="s">
        <v>106</v>
      </c>
      <c r="B350" s="48" t="s">
        <v>112</v>
      </c>
      <c r="C350" s="49">
        <v>43802.625</v>
      </c>
      <c r="D350" s="48">
        <v>129.29</v>
      </c>
      <c r="E350" s="48">
        <v>1285</v>
      </c>
      <c r="F350" s="50">
        <v>8.0954999999999995</v>
      </c>
      <c r="G350" s="30">
        <f t="shared" si="23"/>
        <v>0.80954999999999999</v>
      </c>
      <c r="H350" s="31">
        <f t="shared" si="24"/>
        <v>83.868659999999991</v>
      </c>
      <c r="I350" s="31">
        <f>MAX($H$19:H350)</f>
        <v>98.458859999999959</v>
      </c>
      <c r="J350" s="32">
        <f t="shared" si="25"/>
        <v>-14.590199999999967</v>
      </c>
      <c r="K350" s="33">
        <f t="shared" si="22"/>
        <v>9.7466731825082142E-3</v>
      </c>
    </row>
    <row r="351" spans="1:11" x14ac:dyDescent="0.25">
      <c r="A351" s="47" t="s">
        <v>105</v>
      </c>
      <c r="B351" s="48" t="s">
        <v>111</v>
      </c>
      <c r="C351" s="49">
        <v>43803.625</v>
      </c>
      <c r="D351" s="48">
        <v>65.739999999999995</v>
      </c>
      <c r="E351" s="48">
        <v>2565</v>
      </c>
      <c r="F351" s="50">
        <v>27.701999999999998</v>
      </c>
      <c r="G351" s="30">
        <f t="shared" si="23"/>
        <v>2.7702</v>
      </c>
      <c r="H351" s="31">
        <f t="shared" si="24"/>
        <v>86.638859999999994</v>
      </c>
      <c r="I351" s="31">
        <f>MAX($H$19:H351)</f>
        <v>98.458859999999959</v>
      </c>
      <c r="J351" s="32">
        <f t="shared" si="25"/>
        <v>-11.819999999999965</v>
      </c>
      <c r="K351" s="33">
        <f t="shared" si="22"/>
        <v>3.3030216531419576E-2</v>
      </c>
    </row>
    <row r="352" spans="1:11" x14ac:dyDescent="0.25">
      <c r="A352" s="47" t="s">
        <v>114</v>
      </c>
      <c r="B352" s="48" t="s">
        <v>111</v>
      </c>
      <c r="C352" s="49">
        <v>43804.625</v>
      </c>
      <c r="D352" s="48">
        <v>66.08</v>
      </c>
      <c r="E352" s="48">
        <v>2702</v>
      </c>
      <c r="F352" s="50">
        <v>-20.5352</v>
      </c>
      <c r="G352" s="30">
        <f t="shared" si="23"/>
        <v>-2.0535200000000002</v>
      </c>
      <c r="H352" s="31">
        <f t="shared" si="24"/>
        <v>84.585339999999988</v>
      </c>
      <c r="I352" s="31">
        <f>MAX($H$19:H352)</f>
        <v>98.458859999999959</v>
      </c>
      <c r="J352" s="32">
        <f t="shared" si="25"/>
        <v>-13.873519999999971</v>
      </c>
      <c r="K352" s="33">
        <f t="shared" si="22"/>
        <v>-2.3702066255257837E-2</v>
      </c>
    </row>
    <row r="353" spans="1:11" x14ac:dyDescent="0.25">
      <c r="A353" s="47" t="s">
        <v>116</v>
      </c>
      <c r="B353" s="48" t="s">
        <v>111</v>
      </c>
      <c r="C353" s="49">
        <v>43804.833333333336</v>
      </c>
      <c r="D353" s="48">
        <v>219.14</v>
      </c>
      <c r="E353" s="48">
        <v>1685</v>
      </c>
      <c r="F353" s="50">
        <v>68.411000000000001</v>
      </c>
      <c r="G353" s="30">
        <f t="shared" si="23"/>
        <v>6.8411000000000008</v>
      </c>
      <c r="H353" s="31">
        <f t="shared" si="24"/>
        <v>91.426439999999985</v>
      </c>
      <c r="I353" s="31">
        <f>MAX($H$19:H353)</f>
        <v>98.458859999999959</v>
      </c>
      <c r="J353" s="32">
        <f t="shared" si="25"/>
        <v>-7.0324199999999735</v>
      </c>
      <c r="K353" s="33">
        <f t="shared" si="22"/>
        <v>8.0878081237245159E-2</v>
      </c>
    </row>
    <row r="354" spans="1:11" x14ac:dyDescent="0.25">
      <c r="A354" s="47" t="s">
        <v>115</v>
      </c>
      <c r="B354" s="48" t="s">
        <v>112</v>
      </c>
      <c r="C354" s="49">
        <v>43808.6875</v>
      </c>
      <c r="D354" s="48">
        <v>39.31</v>
      </c>
      <c r="E354" s="48">
        <v>3167</v>
      </c>
      <c r="F354" s="50">
        <v>11.0845</v>
      </c>
      <c r="G354" s="30">
        <f t="shared" si="23"/>
        <v>1.1084500000000002</v>
      </c>
      <c r="H354" s="31">
        <f t="shared" si="24"/>
        <v>92.53488999999999</v>
      </c>
      <c r="I354" s="31">
        <f>MAX($H$19:H354)</f>
        <v>98.458859999999959</v>
      </c>
      <c r="J354" s="32">
        <f t="shared" si="25"/>
        <v>-5.9239699999999686</v>
      </c>
      <c r="K354" s="33">
        <f t="shared" si="22"/>
        <v>1.2123954514689617E-2</v>
      </c>
    </row>
    <row r="355" spans="1:11" x14ac:dyDescent="0.25">
      <c r="A355" s="47" t="s">
        <v>115</v>
      </c>
      <c r="B355" s="48" t="s">
        <v>112</v>
      </c>
      <c r="C355" s="49">
        <v>43810.666666666664</v>
      </c>
      <c r="D355" s="48">
        <v>39.119999999999997</v>
      </c>
      <c r="E355" s="48">
        <v>3378</v>
      </c>
      <c r="F355" s="50">
        <v>-19.592400000000001</v>
      </c>
      <c r="G355" s="30">
        <f t="shared" si="23"/>
        <v>-1.9592400000000003</v>
      </c>
      <c r="H355" s="31">
        <f t="shared" si="24"/>
        <v>90.575649999999996</v>
      </c>
      <c r="I355" s="31">
        <f>MAX($H$19:H355)</f>
        <v>98.458859999999959</v>
      </c>
      <c r="J355" s="32">
        <f t="shared" si="25"/>
        <v>-7.8832099999999627</v>
      </c>
      <c r="K355" s="33">
        <f t="shared" si="22"/>
        <v>-2.1172986751267442E-2</v>
      </c>
    </row>
    <row r="356" spans="1:11" x14ac:dyDescent="0.25">
      <c r="A356" s="47" t="s">
        <v>115</v>
      </c>
      <c r="B356" s="48" t="s">
        <v>111</v>
      </c>
      <c r="C356" s="49">
        <v>43811.625</v>
      </c>
      <c r="D356" s="48">
        <v>40.82</v>
      </c>
      <c r="E356" s="48">
        <v>2429</v>
      </c>
      <c r="F356" s="50">
        <v>7.5299000000000005</v>
      </c>
      <c r="G356" s="30">
        <f t="shared" si="23"/>
        <v>0.75299000000000005</v>
      </c>
      <c r="H356" s="31">
        <f t="shared" si="24"/>
        <v>91.328639999999993</v>
      </c>
      <c r="I356" s="31">
        <f>MAX($H$19:H356)</f>
        <v>98.458859999999959</v>
      </c>
      <c r="J356" s="32">
        <f t="shared" si="25"/>
        <v>-7.1302199999999658</v>
      </c>
      <c r="K356" s="33">
        <f t="shared" si="22"/>
        <v>8.3133822390455414E-3</v>
      </c>
    </row>
    <row r="357" spans="1:11" x14ac:dyDescent="0.25">
      <c r="A357" s="47" t="s">
        <v>104</v>
      </c>
      <c r="B357" s="48" t="s">
        <v>111</v>
      </c>
      <c r="C357" s="49">
        <v>43811.625</v>
      </c>
      <c r="D357" s="48">
        <v>87.86</v>
      </c>
      <c r="E357" s="48">
        <v>3126</v>
      </c>
      <c r="F357" s="50">
        <v>6.2520000000000007</v>
      </c>
      <c r="G357" s="30">
        <f t="shared" si="23"/>
        <v>0.62520000000000009</v>
      </c>
      <c r="H357" s="31">
        <f t="shared" si="24"/>
        <v>91.95384</v>
      </c>
      <c r="I357" s="31">
        <f>MAX($H$19:H357)</f>
        <v>98.458859999999959</v>
      </c>
      <c r="J357" s="32">
        <f t="shared" si="25"/>
        <v>-6.5050199999999592</v>
      </c>
      <c r="K357" s="33">
        <f t="shared" si="22"/>
        <v>6.8456072487228514E-3</v>
      </c>
    </row>
    <row r="358" spans="1:11" x14ac:dyDescent="0.25">
      <c r="A358" s="47" t="s">
        <v>116</v>
      </c>
      <c r="B358" s="48" t="s">
        <v>112</v>
      </c>
      <c r="C358" s="49">
        <v>43817.8125</v>
      </c>
      <c r="D358" s="48">
        <v>225.07</v>
      </c>
      <c r="E358" s="48">
        <v>1314</v>
      </c>
      <c r="F358" s="50">
        <v>6.9641999999999999</v>
      </c>
      <c r="G358" s="30">
        <f t="shared" si="23"/>
        <v>0.69642000000000004</v>
      </c>
      <c r="H358" s="31">
        <f t="shared" si="24"/>
        <v>92.650260000000003</v>
      </c>
      <c r="I358" s="31">
        <f>MAX($H$19:H358)</f>
        <v>98.458859999999959</v>
      </c>
      <c r="J358" s="32">
        <f t="shared" si="25"/>
        <v>-5.8085999999999558</v>
      </c>
      <c r="K358" s="33">
        <f t="shared" si="22"/>
        <v>7.5735825714293714E-3</v>
      </c>
    </row>
    <row r="359" spans="1:11" x14ac:dyDescent="0.25">
      <c r="A359" s="47" t="s">
        <v>105</v>
      </c>
      <c r="B359" s="48" t="s">
        <v>112</v>
      </c>
      <c r="C359" s="49">
        <v>43818.645833333336</v>
      </c>
      <c r="D359" s="48">
        <v>67.56</v>
      </c>
      <c r="E359" s="48">
        <v>4548</v>
      </c>
      <c r="F359" s="50">
        <v>-18.192</v>
      </c>
      <c r="G359" s="30">
        <f t="shared" si="23"/>
        <v>-1.8192000000000002</v>
      </c>
      <c r="H359" s="31">
        <f t="shared" si="24"/>
        <v>90.831060000000008</v>
      </c>
      <c r="I359" s="31">
        <f>MAX($H$19:H359)</f>
        <v>98.458859999999959</v>
      </c>
      <c r="J359" s="32">
        <f t="shared" si="25"/>
        <v>-7.6277999999999508</v>
      </c>
      <c r="K359" s="33">
        <f t="shared" si="22"/>
        <v>-1.9635131083280188E-2</v>
      </c>
    </row>
    <row r="360" spans="1:11" x14ac:dyDescent="0.25">
      <c r="A360" s="47" t="s">
        <v>106</v>
      </c>
      <c r="B360" s="48" t="s">
        <v>112</v>
      </c>
      <c r="C360" s="49">
        <v>43818.833333333336</v>
      </c>
      <c r="D360" s="48">
        <v>137.33000000000001</v>
      </c>
      <c r="E360" s="48">
        <v>2408</v>
      </c>
      <c r="F360" s="50">
        <v>-33.230400000000003</v>
      </c>
      <c r="G360" s="30">
        <f t="shared" si="23"/>
        <v>-3.3230400000000007</v>
      </c>
      <c r="H360" s="31">
        <f t="shared" si="24"/>
        <v>87.508020000000002</v>
      </c>
      <c r="I360" s="31">
        <f>MAX($H$19:H360)</f>
        <v>98.458859999999959</v>
      </c>
      <c r="J360" s="32">
        <f t="shared" si="25"/>
        <v>-10.950839999999957</v>
      </c>
      <c r="K360" s="33">
        <f t="shared" si="22"/>
        <v>-3.6584842233482795E-2</v>
      </c>
    </row>
    <row r="361" spans="1:11" x14ac:dyDescent="0.25">
      <c r="A361" s="47" t="s">
        <v>116</v>
      </c>
      <c r="B361" s="48" t="s">
        <v>112</v>
      </c>
      <c r="C361" s="49">
        <v>43823.625</v>
      </c>
      <c r="D361" s="48">
        <v>225.26</v>
      </c>
      <c r="E361" s="48">
        <v>1496</v>
      </c>
      <c r="F361" s="50">
        <v>-24.833600000000001</v>
      </c>
      <c r="G361" s="30">
        <f t="shared" si="23"/>
        <v>-2.4833600000000002</v>
      </c>
      <c r="H361" s="31">
        <f t="shared" si="24"/>
        <v>85.024659999999997</v>
      </c>
      <c r="I361" s="31">
        <f>MAX($H$19:H361)</f>
        <v>98.458859999999959</v>
      </c>
      <c r="J361" s="32">
        <f t="shared" si="25"/>
        <v>-13.434199999999962</v>
      </c>
      <c r="K361" s="33">
        <f t="shared" si="22"/>
        <v>-2.8378656036326833E-2</v>
      </c>
    </row>
    <row r="362" spans="1:11" x14ac:dyDescent="0.25">
      <c r="A362" s="47" t="s">
        <v>116</v>
      </c>
      <c r="B362" s="48" t="s">
        <v>111</v>
      </c>
      <c r="C362" s="49">
        <v>43826.666666666664</v>
      </c>
      <c r="D362" s="48">
        <v>226.78</v>
      </c>
      <c r="E362" s="48">
        <v>1932</v>
      </c>
      <c r="F362" s="50">
        <v>-24.729600000000001</v>
      </c>
      <c r="G362" s="30">
        <f t="shared" si="23"/>
        <v>-2.4729600000000005</v>
      </c>
      <c r="H362" s="31">
        <f t="shared" si="24"/>
        <v>82.551699999999997</v>
      </c>
      <c r="I362" s="31">
        <f>MAX($H$19:H362)</f>
        <v>98.458859999999959</v>
      </c>
      <c r="J362" s="32">
        <f t="shared" si="25"/>
        <v>-15.907159999999962</v>
      </c>
      <c r="K362" s="33">
        <f t="shared" si="22"/>
        <v>-2.9085208926445616E-2</v>
      </c>
    </row>
    <row r="363" spans="1:11" x14ac:dyDescent="0.25">
      <c r="A363" s="47" t="s">
        <v>115</v>
      </c>
      <c r="B363" s="48" t="s">
        <v>112</v>
      </c>
      <c r="C363" s="49">
        <v>43829.625</v>
      </c>
      <c r="D363" s="48">
        <v>44.89</v>
      </c>
      <c r="E363" s="48">
        <v>1926</v>
      </c>
      <c r="F363" s="50">
        <v>-18.8748</v>
      </c>
      <c r="G363" s="30">
        <f t="shared" si="23"/>
        <v>-1.88748</v>
      </c>
      <c r="H363" s="31">
        <f t="shared" si="24"/>
        <v>80.66422</v>
      </c>
      <c r="I363" s="31">
        <f>MAX($H$19:H363)</f>
        <v>98.458859999999959</v>
      </c>
      <c r="J363" s="32">
        <f t="shared" si="25"/>
        <v>-17.794639999999958</v>
      </c>
      <c r="K363" s="33">
        <f t="shared" si="22"/>
        <v>-2.2864217211759352E-2</v>
      </c>
    </row>
    <row r="364" spans="1:11" x14ac:dyDescent="0.25">
      <c r="A364" s="47" t="s">
        <v>116</v>
      </c>
      <c r="B364" s="48" t="s">
        <v>112</v>
      </c>
      <c r="C364" s="49">
        <v>43830.666666666664</v>
      </c>
      <c r="D364" s="48">
        <v>225.47</v>
      </c>
      <c r="E364" s="48">
        <v>1649</v>
      </c>
      <c r="F364" s="50">
        <v>-18.138999999999999</v>
      </c>
      <c r="G364" s="30">
        <f t="shared" si="23"/>
        <v>-1.8139000000000001</v>
      </c>
      <c r="H364" s="31">
        <f t="shared" si="24"/>
        <v>78.850319999999996</v>
      </c>
      <c r="I364" s="31">
        <f>MAX($H$19:H364)</f>
        <v>98.458859999999959</v>
      </c>
      <c r="J364" s="32">
        <f t="shared" si="25"/>
        <v>-19.608539999999962</v>
      </c>
      <c r="K364" s="33">
        <f t="shared" si="22"/>
        <v>-2.2487045681468198E-2</v>
      </c>
    </row>
    <row r="365" spans="1:11" x14ac:dyDescent="0.25">
      <c r="A365" s="47" t="s">
        <v>115</v>
      </c>
      <c r="B365" s="48" t="s">
        <v>111</v>
      </c>
      <c r="C365" s="49">
        <v>43832.625</v>
      </c>
      <c r="D365" s="48">
        <v>47.52</v>
      </c>
      <c r="E365" s="48">
        <v>1916</v>
      </c>
      <c r="F365" s="50">
        <v>16.860799999999998</v>
      </c>
      <c r="G365" s="30">
        <f t="shared" si="23"/>
        <v>1.6860799999999998</v>
      </c>
      <c r="H365" s="31">
        <f t="shared" si="24"/>
        <v>80.5364</v>
      </c>
      <c r="I365" s="31">
        <f>MAX($H$19:H365)</f>
        <v>98.458859999999959</v>
      </c>
      <c r="J365" s="32">
        <f t="shared" si="25"/>
        <v>-17.922459999999958</v>
      </c>
      <c r="K365" s="33">
        <f t="shared" si="22"/>
        <v>2.1383299395614452E-2</v>
      </c>
    </row>
    <row r="366" spans="1:11" x14ac:dyDescent="0.25">
      <c r="A366" s="47" t="s">
        <v>107</v>
      </c>
      <c r="B366" s="48" t="s">
        <v>111</v>
      </c>
      <c r="C366" s="49">
        <v>43832.625</v>
      </c>
      <c r="D366" s="48">
        <v>28.29</v>
      </c>
      <c r="E366" s="48">
        <v>2927</v>
      </c>
      <c r="F366" s="50">
        <v>51.515199999999993</v>
      </c>
      <c r="G366" s="30">
        <f t="shared" si="23"/>
        <v>5.1515199999999997</v>
      </c>
      <c r="H366" s="31">
        <f t="shared" si="24"/>
        <v>85.687920000000005</v>
      </c>
      <c r="I366" s="31">
        <f>MAX($H$19:H366)</f>
        <v>98.458859999999959</v>
      </c>
      <c r="J366" s="32">
        <f t="shared" si="25"/>
        <v>-12.770939999999953</v>
      </c>
      <c r="K366" s="33">
        <f t="shared" si="22"/>
        <v>6.3965113911225391E-2</v>
      </c>
    </row>
    <row r="367" spans="1:11" x14ac:dyDescent="0.25">
      <c r="A367" s="47" t="s">
        <v>115</v>
      </c>
      <c r="B367" s="48" t="s">
        <v>112</v>
      </c>
      <c r="C367" s="49">
        <v>43838.645833333336</v>
      </c>
      <c r="D367" s="48">
        <v>47.57</v>
      </c>
      <c r="E367" s="48">
        <v>1914</v>
      </c>
      <c r="F367" s="50">
        <v>-19.5228</v>
      </c>
      <c r="G367" s="30">
        <f t="shared" si="23"/>
        <v>-1.95228</v>
      </c>
      <c r="H367" s="31">
        <f t="shared" si="24"/>
        <v>83.735640000000004</v>
      </c>
      <c r="I367" s="31">
        <f>MAX($H$19:H367)</f>
        <v>98.458859999999959</v>
      </c>
      <c r="J367" s="32">
        <f t="shared" si="25"/>
        <v>-14.723219999999955</v>
      </c>
      <c r="K367" s="33">
        <f t="shared" si="22"/>
        <v>-2.2783608237894049E-2</v>
      </c>
    </row>
    <row r="368" spans="1:11" x14ac:dyDescent="0.25">
      <c r="A368" s="47" t="s">
        <v>116</v>
      </c>
      <c r="B368" s="48" t="s">
        <v>111</v>
      </c>
      <c r="C368" s="49">
        <v>43838.666666666664</v>
      </c>
      <c r="D368" s="48">
        <v>226.69</v>
      </c>
      <c r="E368" s="48">
        <v>1353</v>
      </c>
      <c r="F368" s="50">
        <v>8.7944999999999993</v>
      </c>
      <c r="G368" s="30">
        <f t="shared" si="23"/>
        <v>0.87944999999999995</v>
      </c>
      <c r="H368" s="31">
        <f t="shared" si="24"/>
        <v>84.615090000000009</v>
      </c>
      <c r="I368" s="31">
        <f>MAX($H$19:H368)</f>
        <v>98.458859999999959</v>
      </c>
      <c r="J368" s="32">
        <f t="shared" si="25"/>
        <v>-13.84376999999995</v>
      </c>
      <c r="K368" s="33">
        <f t="shared" si="22"/>
        <v>1.0502696342919338E-2</v>
      </c>
    </row>
    <row r="369" spans="1:11" x14ac:dyDescent="0.25">
      <c r="A369" s="47" t="s">
        <v>115</v>
      </c>
      <c r="B369" s="48" t="s">
        <v>112</v>
      </c>
      <c r="C369" s="49">
        <v>43840.854166666664</v>
      </c>
      <c r="D369" s="48">
        <v>48.16</v>
      </c>
      <c r="E369" s="48">
        <v>2121</v>
      </c>
      <c r="F369" s="50">
        <v>-22.482600000000001</v>
      </c>
      <c r="G369" s="30">
        <f t="shared" si="23"/>
        <v>-2.2482600000000001</v>
      </c>
      <c r="H369" s="31">
        <f t="shared" si="24"/>
        <v>82.366830000000007</v>
      </c>
      <c r="I369" s="31">
        <f>MAX($H$19:H369)</f>
        <v>98.458859999999959</v>
      </c>
      <c r="J369" s="32">
        <f t="shared" si="25"/>
        <v>-16.092029999999951</v>
      </c>
      <c r="K369" s="33">
        <f t="shared" si="22"/>
        <v>-2.6570437967979532E-2</v>
      </c>
    </row>
    <row r="370" spans="1:11" x14ac:dyDescent="0.25">
      <c r="A370" s="47" t="s">
        <v>116</v>
      </c>
      <c r="B370" s="48" t="s">
        <v>111</v>
      </c>
      <c r="C370" s="49">
        <v>43845.645833333336</v>
      </c>
      <c r="D370" s="48">
        <v>228.2</v>
      </c>
      <c r="E370" s="48">
        <v>1401</v>
      </c>
      <c r="F370" s="50">
        <v>-18.773399999999999</v>
      </c>
      <c r="G370" s="30">
        <f t="shared" si="23"/>
        <v>-1.87734</v>
      </c>
      <c r="H370" s="31">
        <f t="shared" si="24"/>
        <v>80.489490000000004</v>
      </c>
      <c r="I370" s="31">
        <f>MAX($H$19:H370)</f>
        <v>98.458859999999959</v>
      </c>
      <c r="J370" s="32">
        <f t="shared" si="25"/>
        <v>-17.969369999999955</v>
      </c>
      <c r="K370" s="33">
        <f t="shared" si="22"/>
        <v>-2.2792427485676003E-2</v>
      </c>
    </row>
    <row r="371" spans="1:11" x14ac:dyDescent="0.25">
      <c r="A371" s="47" t="s">
        <v>106</v>
      </c>
      <c r="B371" s="48" t="s">
        <v>111</v>
      </c>
      <c r="C371" s="49">
        <v>43847.833333333336</v>
      </c>
      <c r="D371" s="48">
        <v>137.88</v>
      </c>
      <c r="E371" s="48">
        <v>2230</v>
      </c>
      <c r="F371" s="50">
        <v>-33.450000000000003</v>
      </c>
      <c r="G371" s="30">
        <f t="shared" si="23"/>
        <v>-3.3450000000000006</v>
      </c>
      <c r="H371" s="31">
        <f t="shared" si="24"/>
        <v>77.144490000000005</v>
      </c>
      <c r="I371" s="31">
        <f>MAX($H$19:H371)</f>
        <v>98.458859999999959</v>
      </c>
      <c r="J371" s="32">
        <f t="shared" si="25"/>
        <v>-21.314369999999954</v>
      </c>
      <c r="K371" s="33">
        <f t="shared" si="22"/>
        <v>-4.1558220831067527E-2</v>
      </c>
    </row>
    <row r="372" spans="1:11" x14ac:dyDescent="0.25">
      <c r="A372" s="47" t="s">
        <v>107</v>
      </c>
      <c r="B372" s="48" t="s">
        <v>111</v>
      </c>
      <c r="C372" s="49">
        <v>43851.625</v>
      </c>
      <c r="D372" s="48">
        <v>35.96</v>
      </c>
      <c r="E372" s="48">
        <v>1625</v>
      </c>
      <c r="F372" s="50">
        <v>55.575000000000003</v>
      </c>
      <c r="G372" s="30">
        <f t="shared" si="23"/>
        <v>5.557500000000001</v>
      </c>
      <c r="H372" s="31">
        <f t="shared" si="24"/>
        <v>82.701990000000009</v>
      </c>
      <c r="I372" s="31">
        <f>MAX($H$19:H372)</f>
        <v>98.458859999999959</v>
      </c>
      <c r="J372" s="32">
        <f t="shared" si="25"/>
        <v>-15.75686999999995</v>
      </c>
      <c r="K372" s="33">
        <f t="shared" si="22"/>
        <v>7.2040141816998249E-2</v>
      </c>
    </row>
    <row r="373" spans="1:11" x14ac:dyDescent="0.25">
      <c r="A373" s="47" t="s">
        <v>104</v>
      </c>
      <c r="B373" s="48" t="s">
        <v>112</v>
      </c>
      <c r="C373" s="49">
        <v>43851.791666666664</v>
      </c>
      <c r="D373" s="48">
        <v>93.04</v>
      </c>
      <c r="E373" s="48">
        <v>2729</v>
      </c>
      <c r="F373" s="50">
        <v>-24.0152</v>
      </c>
      <c r="G373" s="30">
        <f t="shared" si="23"/>
        <v>-2.4015200000000001</v>
      </c>
      <c r="H373" s="31">
        <f t="shared" si="24"/>
        <v>80.300470000000004</v>
      </c>
      <c r="I373" s="31">
        <f>MAX($H$19:H373)</f>
        <v>98.458859999999959</v>
      </c>
      <c r="J373" s="32">
        <f t="shared" si="25"/>
        <v>-18.158389999999955</v>
      </c>
      <c r="K373" s="33">
        <f t="shared" si="22"/>
        <v>-2.9038237169383807E-2</v>
      </c>
    </row>
    <row r="374" spans="1:11" x14ac:dyDescent="0.25">
      <c r="A374" s="47" t="s">
        <v>104</v>
      </c>
      <c r="B374" s="48" t="s">
        <v>111</v>
      </c>
      <c r="C374" s="49">
        <v>43851.854166666664</v>
      </c>
      <c r="D374" s="48">
        <v>94.34</v>
      </c>
      <c r="E374" s="48">
        <v>2324</v>
      </c>
      <c r="F374" s="50">
        <v>7.9015999999999993</v>
      </c>
      <c r="G374" s="30">
        <f t="shared" si="23"/>
        <v>0.79015999999999997</v>
      </c>
      <c r="H374" s="31">
        <f t="shared" si="24"/>
        <v>81.090630000000004</v>
      </c>
      <c r="I374" s="31">
        <f>MAX($H$19:H374)</f>
        <v>98.458859999999959</v>
      </c>
      <c r="J374" s="32">
        <f t="shared" si="25"/>
        <v>-17.368229999999954</v>
      </c>
      <c r="K374" s="33">
        <f t="shared" si="22"/>
        <v>9.8400420321325122E-3</v>
      </c>
    </row>
    <row r="375" spans="1:11" x14ac:dyDescent="0.25">
      <c r="A375" s="47" t="s">
        <v>106</v>
      </c>
      <c r="B375" s="48" t="s">
        <v>112</v>
      </c>
      <c r="C375" s="49">
        <v>43852.604166666664</v>
      </c>
      <c r="D375" s="48">
        <v>137.22999999999999</v>
      </c>
      <c r="E375" s="48">
        <v>2027</v>
      </c>
      <c r="F375" s="50">
        <v>-4.0539999999999994</v>
      </c>
      <c r="G375" s="30">
        <f t="shared" si="23"/>
        <v>-0.40539999999999998</v>
      </c>
      <c r="H375" s="31">
        <f t="shared" si="24"/>
        <v>80.685230000000004</v>
      </c>
      <c r="I375" s="31">
        <f>MAX($H$19:H375)</f>
        <v>98.458859999999959</v>
      </c>
      <c r="J375" s="32">
        <f t="shared" si="25"/>
        <v>-17.773629999999955</v>
      </c>
      <c r="K375" s="33">
        <f t="shared" si="22"/>
        <v>-4.9993445605244213E-3</v>
      </c>
    </row>
    <row r="376" spans="1:11" x14ac:dyDescent="0.25">
      <c r="A376" s="47" t="s">
        <v>116</v>
      </c>
      <c r="B376" s="48" t="s">
        <v>112</v>
      </c>
      <c r="C376" s="49">
        <v>43853.625</v>
      </c>
      <c r="D376" s="48">
        <v>227.79</v>
      </c>
      <c r="E376" s="48">
        <v>1106</v>
      </c>
      <c r="F376" s="50">
        <v>-18.802</v>
      </c>
      <c r="G376" s="30">
        <f t="shared" si="23"/>
        <v>-1.8802000000000001</v>
      </c>
      <c r="H376" s="31">
        <f t="shared" si="24"/>
        <v>78.805030000000002</v>
      </c>
      <c r="I376" s="31">
        <f>MAX($H$19:H376)</f>
        <v>98.458859999999959</v>
      </c>
      <c r="J376" s="32">
        <f t="shared" si="25"/>
        <v>-19.653829999999957</v>
      </c>
      <c r="K376" s="33">
        <f t="shared" si="22"/>
        <v>-2.3302901906581908E-2</v>
      </c>
    </row>
    <row r="377" spans="1:11" x14ac:dyDescent="0.25">
      <c r="A377" s="47" t="s">
        <v>104</v>
      </c>
      <c r="B377" s="48" t="s">
        <v>112</v>
      </c>
      <c r="C377" s="49">
        <v>43854.708333333336</v>
      </c>
      <c r="D377" s="48">
        <v>93.63</v>
      </c>
      <c r="E377" s="48">
        <v>2199</v>
      </c>
      <c r="F377" s="50">
        <v>22.869600000000002</v>
      </c>
      <c r="G377" s="30">
        <f t="shared" si="23"/>
        <v>2.2869600000000001</v>
      </c>
      <c r="H377" s="31">
        <f t="shared" si="24"/>
        <v>81.091989999999996</v>
      </c>
      <c r="I377" s="31">
        <f>MAX($H$19:H377)</f>
        <v>98.458859999999959</v>
      </c>
      <c r="J377" s="32">
        <f t="shared" si="25"/>
        <v>-17.366869999999963</v>
      </c>
      <c r="K377" s="33">
        <f t="shared" si="22"/>
        <v>2.9020482575794926E-2</v>
      </c>
    </row>
    <row r="378" spans="1:11" x14ac:dyDescent="0.25">
      <c r="A378" s="47" t="s">
        <v>115</v>
      </c>
      <c r="B378" s="48" t="s">
        <v>112</v>
      </c>
      <c r="C378" s="49">
        <v>43854.729166666664</v>
      </c>
      <c r="D378" s="48">
        <v>50.06</v>
      </c>
      <c r="E378" s="48">
        <v>1590</v>
      </c>
      <c r="F378" s="50">
        <v>8.2679999999999989</v>
      </c>
      <c r="G378" s="30">
        <f t="shared" si="23"/>
        <v>0.82679999999999998</v>
      </c>
      <c r="H378" s="31">
        <f t="shared" si="24"/>
        <v>81.918790000000001</v>
      </c>
      <c r="I378" s="31">
        <f>MAX($H$19:H378)</f>
        <v>98.458859999999959</v>
      </c>
      <c r="J378" s="32">
        <f t="shared" si="25"/>
        <v>-16.540069999999957</v>
      </c>
      <c r="K378" s="33">
        <f t="shared" si="22"/>
        <v>1.019582821928533E-2</v>
      </c>
    </row>
    <row r="379" spans="1:11" x14ac:dyDescent="0.25">
      <c r="A379" s="47" t="s">
        <v>105</v>
      </c>
      <c r="B379" s="48" t="s">
        <v>112</v>
      </c>
      <c r="C379" s="49">
        <v>43854.791666666664</v>
      </c>
      <c r="D379" s="48">
        <v>73.540000000000006</v>
      </c>
      <c r="E379" s="48">
        <v>3000</v>
      </c>
      <c r="F379" s="50">
        <v>117.9</v>
      </c>
      <c r="G379" s="30">
        <f t="shared" si="23"/>
        <v>11.790000000000001</v>
      </c>
      <c r="H379" s="31">
        <f t="shared" si="24"/>
        <v>93.708790000000008</v>
      </c>
      <c r="I379" s="31">
        <f>MAX($H$19:H379)</f>
        <v>98.458859999999959</v>
      </c>
      <c r="J379" s="32">
        <f t="shared" si="25"/>
        <v>-4.7500699999999512</v>
      </c>
      <c r="K379" s="33">
        <f t="shared" si="22"/>
        <v>0.14392302425365422</v>
      </c>
    </row>
    <row r="380" spans="1:11" x14ac:dyDescent="0.25">
      <c r="A380" s="47" t="s">
        <v>107</v>
      </c>
      <c r="B380" s="48" t="s">
        <v>112</v>
      </c>
      <c r="C380" s="49">
        <v>43857.666666666664</v>
      </c>
      <c r="D380" s="48">
        <v>36.28</v>
      </c>
      <c r="E380" s="48">
        <v>1416</v>
      </c>
      <c r="F380" s="50">
        <v>-19.824000000000002</v>
      </c>
      <c r="G380" s="30">
        <f t="shared" si="23"/>
        <v>-1.9824000000000002</v>
      </c>
      <c r="H380" s="31">
        <f t="shared" si="24"/>
        <v>91.726390000000009</v>
      </c>
      <c r="I380" s="31">
        <f>MAX($H$19:H380)</f>
        <v>98.458859999999959</v>
      </c>
      <c r="J380" s="32">
        <f t="shared" si="25"/>
        <v>-6.7324699999999496</v>
      </c>
      <c r="K380" s="33">
        <f t="shared" si="22"/>
        <v>-2.1154899129526727E-2</v>
      </c>
    </row>
    <row r="381" spans="1:11" x14ac:dyDescent="0.25">
      <c r="A381" s="47" t="s">
        <v>107</v>
      </c>
      <c r="B381" s="48" t="s">
        <v>111</v>
      </c>
      <c r="C381" s="49">
        <v>43858.833333333336</v>
      </c>
      <c r="D381" s="48">
        <v>37.729999999999997</v>
      </c>
      <c r="E381" s="48">
        <v>1893</v>
      </c>
      <c r="F381" s="50">
        <v>30.666599999999999</v>
      </c>
      <c r="G381" s="30">
        <f t="shared" si="23"/>
        <v>3.0666600000000002</v>
      </c>
      <c r="H381" s="31">
        <f t="shared" si="24"/>
        <v>94.793050000000008</v>
      </c>
      <c r="I381" s="31">
        <f>MAX($H$19:H381)</f>
        <v>98.458859999999959</v>
      </c>
      <c r="J381" s="32">
        <f t="shared" si="25"/>
        <v>-3.6658099999999507</v>
      </c>
      <c r="K381" s="33">
        <f t="shared" si="22"/>
        <v>3.3432690417664945E-2</v>
      </c>
    </row>
    <row r="382" spans="1:11" x14ac:dyDescent="0.25">
      <c r="A382" s="47" t="s">
        <v>116</v>
      </c>
      <c r="B382" s="48" t="s">
        <v>111</v>
      </c>
      <c r="C382" s="49">
        <v>43859.645833333336</v>
      </c>
      <c r="D382" s="48">
        <v>226.23</v>
      </c>
      <c r="E382" s="48">
        <v>824</v>
      </c>
      <c r="F382" s="50">
        <v>-19.446400000000001</v>
      </c>
      <c r="G382" s="30">
        <f t="shared" si="23"/>
        <v>-1.9446400000000001</v>
      </c>
      <c r="H382" s="31">
        <f t="shared" si="24"/>
        <v>92.848410000000001</v>
      </c>
      <c r="I382" s="31">
        <f>MAX($H$19:H382)</f>
        <v>98.458859999999959</v>
      </c>
      <c r="J382" s="32">
        <f t="shared" si="25"/>
        <v>-5.6104499999999575</v>
      </c>
      <c r="K382" s="33">
        <f t="shared" si="22"/>
        <v>-2.0514584138816128E-2</v>
      </c>
    </row>
    <row r="383" spans="1:11" x14ac:dyDescent="0.25">
      <c r="A383" s="47" t="s">
        <v>105</v>
      </c>
      <c r="B383" s="48" t="s">
        <v>111</v>
      </c>
      <c r="C383" s="49">
        <v>43859.75</v>
      </c>
      <c r="D383" s="48">
        <v>72.89</v>
      </c>
      <c r="E383" s="48">
        <v>3040</v>
      </c>
      <c r="F383" s="50">
        <v>-18.543999999999997</v>
      </c>
      <c r="G383" s="30">
        <f t="shared" si="23"/>
        <v>-1.8543999999999998</v>
      </c>
      <c r="H383" s="31">
        <f t="shared" si="24"/>
        <v>90.994010000000003</v>
      </c>
      <c r="I383" s="31">
        <f>MAX($H$19:H383)</f>
        <v>98.458859999999959</v>
      </c>
      <c r="J383" s="32">
        <f t="shared" si="25"/>
        <v>-7.4648499999999558</v>
      </c>
      <c r="K383" s="33">
        <f t="shared" si="22"/>
        <v>-1.9972339860208632E-2</v>
      </c>
    </row>
    <row r="384" spans="1:11" x14ac:dyDescent="0.25">
      <c r="A384" s="47" t="s">
        <v>105</v>
      </c>
      <c r="B384" s="48" t="s">
        <v>112</v>
      </c>
      <c r="C384" s="49">
        <v>43861.645833333336</v>
      </c>
      <c r="D384" s="48">
        <v>72.209999999999994</v>
      </c>
      <c r="E384" s="48">
        <v>2245</v>
      </c>
      <c r="F384" s="50">
        <v>-13.694499999999998</v>
      </c>
      <c r="G384" s="30">
        <f t="shared" si="23"/>
        <v>-1.3694499999999998</v>
      </c>
      <c r="H384" s="31">
        <f t="shared" si="24"/>
        <v>89.624560000000002</v>
      </c>
      <c r="I384" s="31">
        <f>MAX($H$19:H384)</f>
        <v>98.458859999999959</v>
      </c>
      <c r="J384" s="32">
        <f t="shared" si="25"/>
        <v>-8.8342999999999563</v>
      </c>
      <c r="K384" s="33">
        <f t="shared" si="22"/>
        <v>-1.5049891745621546E-2</v>
      </c>
    </row>
    <row r="385" spans="1:11" x14ac:dyDescent="0.25">
      <c r="A385" s="47" t="s">
        <v>116</v>
      </c>
      <c r="B385" s="48" t="s">
        <v>111</v>
      </c>
      <c r="C385" s="49">
        <v>43864.645833333336</v>
      </c>
      <c r="D385" s="48">
        <v>226.13</v>
      </c>
      <c r="E385" s="48">
        <v>749</v>
      </c>
      <c r="F385" s="50">
        <v>-19.0246</v>
      </c>
      <c r="G385" s="30">
        <f t="shared" si="23"/>
        <v>-1.90246</v>
      </c>
      <c r="H385" s="31">
        <f t="shared" si="24"/>
        <v>87.722099999999998</v>
      </c>
      <c r="I385" s="31">
        <f>MAX($H$19:H385)</f>
        <v>98.458859999999959</v>
      </c>
      <c r="J385" s="32">
        <f t="shared" si="25"/>
        <v>-10.736759999999961</v>
      </c>
      <c r="K385" s="33">
        <f t="shared" si="22"/>
        <v>-2.1226994029315271E-2</v>
      </c>
    </row>
    <row r="386" spans="1:11" x14ac:dyDescent="0.25">
      <c r="A386" s="47" t="s">
        <v>116</v>
      </c>
      <c r="B386" s="48" t="s">
        <v>112</v>
      </c>
      <c r="C386" s="49">
        <v>43864.770833333336</v>
      </c>
      <c r="D386" s="48">
        <v>224.43</v>
      </c>
      <c r="E386" s="48">
        <v>817</v>
      </c>
      <c r="F386" s="50">
        <v>-5.0654000000000003</v>
      </c>
      <c r="G386" s="30">
        <f t="shared" si="23"/>
        <v>-0.5065400000000001</v>
      </c>
      <c r="H386" s="31">
        <f t="shared" si="24"/>
        <v>87.215559999999996</v>
      </c>
      <c r="I386" s="31">
        <f>MAX($H$19:H386)</f>
        <v>98.458859999999959</v>
      </c>
      <c r="J386" s="32">
        <f t="shared" si="25"/>
        <v>-11.243299999999962</v>
      </c>
      <c r="K386" s="33">
        <f t="shared" si="22"/>
        <v>-5.7743715665721229E-3</v>
      </c>
    </row>
    <row r="387" spans="1:11" x14ac:dyDescent="0.25">
      <c r="A387" s="47" t="s">
        <v>115</v>
      </c>
      <c r="B387" s="48" t="s">
        <v>111</v>
      </c>
      <c r="C387" s="49">
        <v>43865.625</v>
      </c>
      <c r="D387" s="48">
        <v>48.89</v>
      </c>
      <c r="E387" s="48">
        <v>1421</v>
      </c>
      <c r="F387" s="50">
        <v>28.7042</v>
      </c>
      <c r="G387" s="30">
        <f t="shared" si="23"/>
        <v>2.8704200000000002</v>
      </c>
      <c r="H387" s="31">
        <f t="shared" si="24"/>
        <v>90.085979999999992</v>
      </c>
      <c r="I387" s="31">
        <f>MAX($H$19:H387)</f>
        <v>98.458859999999959</v>
      </c>
      <c r="J387" s="32">
        <f t="shared" si="25"/>
        <v>-8.3728799999999666</v>
      </c>
      <c r="K387" s="33">
        <f t="shared" si="22"/>
        <v>3.2911787758973299E-2</v>
      </c>
    </row>
    <row r="388" spans="1:11" x14ac:dyDescent="0.25">
      <c r="A388" s="47" t="s">
        <v>105</v>
      </c>
      <c r="B388" s="48" t="s">
        <v>111</v>
      </c>
      <c r="C388" s="49">
        <v>43867.625</v>
      </c>
      <c r="D388" s="48">
        <v>73.23</v>
      </c>
      <c r="E388" s="48">
        <v>1907</v>
      </c>
      <c r="F388" s="50">
        <v>12.776900000000001</v>
      </c>
      <c r="G388" s="30">
        <f t="shared" si="23"/>
        <v>1.2776900000000002</v>
      </c>
      <c r="H388" s="31">
        <f t="shared" si="24"/>
        <v>91.363669999999999</v>
      </c>
      <c r="I388" s="31">
        <f>MAX($H$19:H388)</f>
        <v>98.458859999999959</v>
      </c>
      <c r="J388" s="32">
        <f t="shared" si="25"/>
        <v>-7.0951899999999597</v>
      </c>
      <c r="K388" s="33">
        <f t="shared" si="22"/>
        <v>1.4183006057102432E-2</v>
      </c>
    </row>
    <row r="389" spans="1:11" x14ac:dyDescent="0.25">
      <c r="A389" s="47" t="s">
        <v>116</v>
      </c>
      <c r="B389" s="48" t="s">
        <v>112</v>
      </c>
      <c r="C389" s="49">
        <v>43871.625</v>
      </c>
      <c r="D389" s="48">
        <v>226.8</v>
      </c>
      <c r="E389" s="48">
        <v>1071</v>
      </c>
      <c r="F389" s="50">
        <v>10.1745</v>
      </c>
      <c r="G389" s="30">
        <f t="shared" si="23"/>
        <v>1.01745</v>
      </c>
      <c r="H389" s="31">
        <f t="shared" si="24"/>
        <v>92.381119999999996</v>
      </c>
      <c r="I389" s="31">
        <f>MAX($H$19:H389)</f>
        <v>98.458859999999959</v>
      </c>
      <c r="J389" s="32">
        <f t="shared" si="25"/>
        <v>-6.0777399999999631</v>
      </c>
      <c r="K389" s="33">
        <f t="shared" si="22"/>
        <v>1.1136264556798059E-2</v>
      </c>
    </row>
    <row r="390" spans="1:11" x14ac:dyDescent="0.25">
      <c r="A390" s="47" t="s">
        <v>107</v>
      </c>
      <c r="B390" s="48" t="s">
        <v>111</v>
      </c>
      <c r="C390" s="49">
        <v>43871.625</v>
      </c>
      <c r="D390" s="48">
        <v>53</v>
      </c>
      <c r="E390" s="48">
        <v>486</v>
      </c>
      <c r="F390" s="50">
        <v>-20.023199999999999</v>
      </c>
      <c r="G390" s="30">
        <f t="shared" si="23"/>
        <v>-2.0023200000000001</v>
      </c>
      <c r="H390" s="31">
        <f t="shared" si="24"/>
        <v>90.378799999999998</v>
      </c>
      <c r="I390" s="31">
        <f>MAX($H$19:H390)</f>
        <v>98.458859999999959</v>
      </c>
      <c r="J390" s="32">
        <f t="shared" si="25"/>
        <v>-8.0800599999999605</v>
      </c>
      <c r="K390" s="33">
        <f t="shared" si="22"/>
        <v>-2.1674558611110117E-2</v>
      </c>
    </row>
    <row r="391" spans="1:11" x14ac:dyDescent="0.25">
      <c r="A391" s="47" t="s">
        <v>114</v>
      </c>
      <c r="B391" s="48" t="s">
        <v>111</v>
      </c>
      <c r="C391" s="49">
        <v>43873.625</v>
      </c>
      <c r="D391" s="48">
        <v>80.87</v>
      </c>
      <c r="E391" s="48">
        <v>1748</v>
      </c>
      <c r="F391" s="50">
        <v>11.362</v>
      </c>
      <c r="G391" s="30">
        <f t="shared" si="23"/>
        <v>1.1362000000000001</v>
      </c>
      <c r="H391" s="31">
        <f t="shared" si="24"/>
        <v>91.515000000000001</v>
      </c>
      <c r="I391" s="31">
        <f>MAX($H$19:H391)</f>
        <v>98.458859999999959</v>
      </c>
      <c r="J391" s="32">
        <f t="shared" si="25"/>
        <v>-6.9438599999999582</v>
      </c>
      <c r="K391" s="33">
        <f t="shared" ref="K391:K454" si="26">(H391/H390)-1</f>
        <v>1.2571532261990592E-2</v>
      </c>
    </row>
    <row r="392" spans="1:11" x14ac:dyDescent="0.25">
      <c r="A392" s="47" t="s">
        <v>116</v>
      </c>
      <c r="B392" s="48" t="s">
        <v>112</v>
      </c>
      <c r="C392" s="49">
        <v>43874.645833333336</v>
      </c>
      <c r="D392" s="48">
        <v>226.28</v>
      </c>
      <c r="E392" s="48">
        <v>1207</v>
      </c>
      <c r="F392" s="50">
        <v>-18.105</v>
      </c>
      <c r="G392" s="30">
        <f t="shared" si="23"/>
        <v>-1.8105000000000002</v>
      </c>
      <c r="H392" s="31">
        <f t="shared" si="24"/>
        <v>89.704499999999996</v>
      </c>
      <c r="I392" s="31">
        <f>MAX($H$19:H392)</f>
        <v>98.458859999999959</v>
      </c>
      <c r="J392" s="32">
        <f t="shared" si="25"/>
        <v>-8.7543599999999628</v>
      </c>
      <c r="K392" s="33">
        <f t="shared" si="26"/>
        <v>-1.9783642025897441E-2</v>
      </c>
    </row>
    <row r="393" spans="1:11" x14ac:dyDescent="0.25">
      <c r="A393" s="47" t="s">
        <v>114</v>
      </c>
      <c r="B393" s="48" t="s">
        <v>112</v>
      </c>
      <c r="C393" s="49">
        <v>43879.625</v>
      </c>
      <c r="D393" s="48">
        <v>79.44</v>
      </c>
      <c r="E393" s="48">
        <v>1490</v>
      </c>
      <c r="F393" s="50">
        <v>8.1950000000000003</v>
      </c>
      <c r="G393" s="30">
        <f t="shared" si="23"/>
        <v>0.81950000000000012</v>
      </c>
      <c r="H393" s="31">
        <f t="shared" si="24"/>
        <v>90.524000000000001</v>
      </c>
      <c r="I393" s="31">
        <f>MAX($H$19:H393)</f>
        <v>98.458859999999959</v>
      </c>
      <c r="J393" s="32">
        <f t="shared" si="25"/>
        <v>-7.9348599999999578</v>
      </c>
      <c r="K393" s="33">
        <f t="shared" si="26"/>
        <v>9.1355506134029874E-3</v>
      </c>
    </row>
    <row r="394" spans="1:11" x14ac:dyDescent="0.25">
      <c r="A394" s="47" t="s">
        <v>114</v>
      </c>
      <c r="B394" s="48" t="s">
        <v>112</v>
      </c>
      <c r="C394" s="49">
        <v>43881.729166666664</v>
      </c>
      <c r="D394" s="48">
        <v>79.8</v>
      </c>
      <c r="E394" s="48">
        <v>1941</v>
      </c>
      <c r="F394" s="50">
        <v>36.296700000000001</v>
      </c>
      <c r="G394" s="30">
        <f t="shared" si="23"/>
        <v>3.6296700000000004</v>
      </c>
      <c r="H394" s="31">
        <f t="shared" si="24"/>
        <v>94.153670000000005</v>
      </c>
      <c r="I394" s="31">
        <f>MAX($H$19:H394)</f>
        <v>98.458859999999959</v>
      </c>
      <c r="J394" s="32">
        <f t="shared" si="25"/>
        <v>-4.3051899999999534</v>
      </c>
      <c r="K394" s="33">
        <f t="shared" si="26"/>
        <v>4.009621757765891E-2</v>
      </c>
    </row>
    <row r="395" spans="1:11" x14ac:dyDescent="0.25">
      <c r="A395" s="47" t="s">
        <v>115</v>
      </c>
      <c r="B395" s="48" t="s">
        <v>112</v>
      </c>
      <c r="C395" s="49">
        <v>43882.625</v>
      </c>
      <c r="D395" s="48">
        <v>55.07</v>
      </c>
      <c r="E395" s="48">
        <v>993</v>
      </c>
      <c r="F395" s="50">
        <v>66.133799999999994</v>
      </c>
      <c r="G395" s="30">
        <f t="shared" si="23"/>
        <v>6.6133799999999994</v>
      </c>
      <c r="H395" s="31">
        <f t="shared" si="24"/>
        <v>100.76705000000001</v>
      </c>
      <c r="I395" s="31">
        <f>MAX($H$19:H395)</f>
        <v>100.76705000000001</v>
      </c>
      <c r="J395" s="32">
        <f t="shared" si="25"/>
        <v>0</v>
      </c>
      <c r="K395" s="33">
        <f t="shared" si="26"/>
        <v>7.024027847241654E-2</v>
      </c>
    </row>
    <row r="396" spans="1:11" x14ac:dyDescent="0.25">
      <c r="A396" s="47" t="s">
        <v>106</v>
      </c>
      <c r="B396" s="48" t="s">
        <v>112</v>
      </c>
      <c r="C396" s="49">
        <v>43882.625</v>
      </c>
      <c r="D396" s="48">
        <v>136.01</v>
      </c>
      <c r="E396" s="48">
        <v>1157</v>
      </c>
      <c r="F396" s="50">
        <v>58.891300000000001</v>
      </c>
      <c r="G396" s="30">
        <f t="shared" si="23"/>
        <v>5.8891300000000006</v>
      </c>
      <c r="H396" s="31">
        <f t="shared" si="24"/>
        <v>106.65618000000001</v>
      </c>
      <c r="I396" s="31">
        <f>MAX($H$19:H396)</f>
        <v>106.65618000000001</v>
      </c>
      <c r="J396" s="32">
        <f t="shared" si="25"/>
        <v>0</v>
      </c>
      <c r="K396" s="33">
        <f t="shared" si="26"/>
        <v>5.8443012869782374E-2</v>
      </c>
    </row>
    <row r="397" spans="1:11" x14ac:dyDescent="0.25">
      <c r="A397" s="47" t="s">
        <v>116</v>
      </c>
      <c r="B397" s="48" t="s">
        <v>112</v>
      </c>
      <c r="C397" s="49">
        <v>43885.625</v>
      </c>
      <c r="D397" s="48">
        <v>221.5</v>
      </c>
      <c r="E397" s="48">
        <v>587</v>
      </c>
      <c r="F397" s="50">
        <v>-21.601599999999998</v>
      </c>
      <c r="G397" s="30">
        <f t="shared" si="23"/>
        <v>-2.1601599999999999</v>
      </c>
      <c r="H397" s="31">
        <f t="shared" si="24"/>
        <v>104.49602</v>
      </c>
      <c r="I397" s="31">
        <f>MAX($H$19:H397)</f>
        <v>106.65618000000001</v>
      </c>
      <c r="J397" s="32">
        <f t="shared" si="25"/>
        <v>-2.1601600000000047</v>
      </c>
      <c r="K397" s="33">
        <f t="shared" si="26"/>
        <v>-2.0253491171350779E-2</v>
      </c>
    </row>
    <row r="398" spans="1:11" x14ac:dyDescent="0.25">
      <c r="A398" s="47" t="s">
        <v>107</v>
      </c>
      <c r="B398" s="48" t="s">
        <v>112</v>
      </c>
      <c r="C398" s="49">
        <v>43885.625</v>
      </c>
      <c r="D398" s="48">
        <v>57.49</v>
      </c>
      <c r="E398" s="48">
        <v>664</v>
      </c>
      <c r="F398" s="50">
        <v>33.133599999999994</v>
      </c>
      <c r="G398" s="30">
        <f t="shared" si="23"/>
        <v>3.3133599999999994</v>
      </c>
      <c r="H398" s="31">
        <f t="shared" si="24"/>
        <v>107.80938</v>
      </c>
      <c r="I398" s="31">
        <f>MAX($H$19:H398)</f>
        <v>107.80938</v>
      </c>
      <c r="J398" s="32">
        <f t="shared" si="25"/>
        <v>0</v>
      </c>
      <c r="K398" s="33">
        <f t="shared" si="26"/>
        <v>3.1708001893277826E-2</v>
      </c>
    </row>
    <row r="399" spans="1:11" x14ac:dyDescent="0.25">
      <c r="A399" s="47" t="s">
        <v>104</v>
      </c>
      <c r="B399" s="48" t="s">
        <v>111</v>
      </c>
      <c r="C399" s="49">
        <v>43893.604166666664</v>
      </c>
      <c r="D399" s="48">
        <v>98.77</v>
      </c>
      <c r="E399" s="48">
        <v>590</v>
      </c>
      <c r="F399" s="50">
        <v>1.7109999999999999</v>
      </c>
      <c r="G399" s="30">
        <f t="shared" si="23"/>
        <v>0.1711</v>
      </c>
      <c r="H399" s="31">
        <f t="shared" si="24"/>
        <v>107.98048</v>
      </c>
      <c r="I399" s="31">
        <f>MAX($H$19:H399)</f>
        <v>107.98048</v>
      </c>
      <c r="J399" s="32">
        <f t="shared" si="25"/>
        <v>0</v>
      </c>
      <c r="K399" s="33">
        <f t="shared" si="26"/>
        <v>1.5870604209020645E-3</v>
      </c>
    </row>
    <row r="400" spans="1:11" x14ac:dyDescent="0.25">
      <c r="A400" s="47" t="s">
        <v>116</v>
      </c>
      <c r="B400" s="48" t="s">
        <v>111</v>
      </c>
      <c r="C400" s="49">
        <v>43893.604166666664</v>
      </c>
      <c r="D400" s="48">
        <v>216.43</v>
      </c>
      <c r="E400" s="48">
        <v>246</v>
      </c>
      <c r="F400" s="50">
        <v>-10.9716</v>
      </c>
      <c r="G400" s="30">
        <f t="shared" si="23"/>
        <v>-1.0971600000000001</v>
      </c>
      <c r="H400" s="31">
        <f t="shared" si="24"/>
        <v>106.88332</v>
      </c>
      <c r="I400" s="31">
        <f>MAX($H$19:H400)</f>
        <v>107.98048</v>
      </c>
      <c r="J400" s="32">
        <f t="shared" si="25"/>
        <v>-1.0971600000000024</v>
      </c>
      <c r="K400" s="33">
        <f t="shared" si="26"/>
        <v>-1.016072534591439E-2</v>
      </c>
    </row>
    <row r="401" spans="1:11" x14ac:dyDescent="0.25">
      <c r="A401" s="47" t="s">
        <v>105</v>
      </c>
      <c r="B401" s="48" t="s">
        <v>111</v>
      </c>
      <c r="C401" s="49">
        <v>43893.604166666664</v>
      </c>
      <c r="D401" s="48">
        <v>69.83</v>
      </c>
      <c r="E401" s="48">
        <v>887</v>
      </c>
      <c r="F401" s="50">
        <v>5.2333000000000007</v>
      </c>
      <c r="G401" s="30">
        <f t="shared" si="23"/>
        <v>0.52333000000000007</v>
      </c>
      <c r="H401" s="31">
        <f t="shared" si="24"/>
        <v>107.40665</v>
      </c>
      <c r="I401" s="31">
        <f>MAX($H$19:H401)</f>
        <v>107.98048</v>
      </c>
      <c r="J401" s="32">
        <f t="shared" si="25"/>
        <v>-0.57383000000000095</v>
      </c>
      <c r="K401" s="33">
        <f t="shared" si="26"/>
        <v>4.8962738058659916E-3</v>
      </c>
    </row>
    <row r="402" spans="1:11" x14ac:dyDescent="0.25">
      <c r="A402" s="47" t="s">
        <v>107</v>
      </c>
      <c r="B402" s="48" t="s">
        <v>111</v>
      </c>
      <c r="C402" s="49">
        <v>43893.604166666664</v>
      </c>
      <c r="D402" s="48">
        <v>53.7</v>
      </c>
      <c r="E402" s="48">
        <v>588</v>
      </c>
      <c r="F402" s="50">
        <v>-11.172000000000001</v>
      </c>
      <c r="G402" s="30">
        <f t="shared" si="23"/>
        <v>-1.1172000000000002</v>
      </c>
      <c r="H402" s="31">
        <f t="shared" si="24"/>
        <v>106.28945</v>
      </c>
      <c r="I402" s="31">
        <f>MAX($H$19:H402)</f>
        <v>107.98048</v>
      </c>
      <c r="J402" s="32">
        <f t="shared" si="25"/>
        <v>-1.6910299999999978</v>
      </c>
      <c r="K402" s="33">
        <f t="shared" si="26"/>
        <v>-1.0401590590526699E-2</v>
      </c>
    </row>
    <row r="403" spans="1:11" x14ac:dyDescent="0.25">
      <c r="A403" s="47" t="s">
        <v>115</v>
      </c>
      <c r="B403" s="48" t="s">
        <v>111</v>
      </c>
      <c r="C403" s="49">
        <v>43893.625</v>
      </c>
      <c r="D403" s="48">
        <v>48.47</v>
      </c>
      <c r="E403" s="48">
        <v>680</v>
      </c>
      <c r="F403" s="50">
        <v>8.0239999999999991</v>
      </c>
      <c r="G403" s="30">
        <f t="shared" si="23"/>
        <v>0.8024</v>
      </c>
      <c r="H403" s="31">
        <f t="shared" si="24"/>
        <v>107.09185000000001</v>
      </c>
      <c r="I403" s="31">
        <f>MAX($H$19:H403)</f>
        <v>107.98048</v>
      </c>
      <c r="J403" s="32">
        <f t="shared" si="25"/>
        <v>-0.88862999999999204</v>
      </c>
      <c r="K403" s="33">
        <f t="shared" si="26"/>
        <v>7.549197027550747E-3</v>
      </c>
    </row>
    <row r="404" spans="1:11" x14ac:dyDescent="0.25">
      <c r="A404" s="47" t="s">
        <v>105</v>
      </c>
      <c r="B404" s="48" t="s">
        <v>112</v>
      </c>
      <c r="C404" s="49">
        <v>43895.625</v>
      </c>
      <c r="D404" s="48">
        <v>67.010000000000005</v>
      </c>
      <c r="E404" s="48">
        <v>869</v>
      </c>
      <c r="F404" s="50">
        <v>27.5473</v>
      </c>
      <c r="G404" s="30">
        <f t="shared" ref="G404:G467" si="27">(F404*0.1)</f>
        <v>2.7547300000000003</v>
      </c>
      <c r="H404" s="31">
        <f t="shared" si="24"/>
        <v>109.84658</v>
      </c>
      <c r="I404" s="31">
        <f>MAX($H$19:H404)</f>
        <v>109.84658</v>
      </c>
      <c r="J404" s="32">
        <f t="shared" si="25"/>
        <v>0</v>
      </c>
      <c r="K404" s="33">
        <f t="shared" si="26"/>
        <v>2.5723059224394662E-2</v>
      </c>
    </row>
    <row r="405" spans="1:11" x14ac:dyDescent="0.25">
      <c r="A405" s="47" t="s">
        <v>107</v>
      </c>
      <c r="B405" s="48" t="s">
        <v>112</v>
      </c>
      <c r="C405" s="49">
        <v>43895.625</v>
      </c>
      <c r="D405" s="48">
        <v>48.53</v>
      </c>
      <c r="E405" s="48">
        <v>584</v>
      </c>
      <c r="F405" s="50">
        <v>43.566400000000002</v>
      </c>
      <c r="G405" s="30">
        <f t="shared" si="27"/>
        <v>4.3566400000000005</v>
      </c>
      <c r="H405" s="31">
        <f t="shared" si="24"/>
        <v>114.20322</v>
      </c>
      <c r="I405" s="31">
        <f>MAX($H$19:H405)</f>
        <v>114.20322</v>
      </c>
      <c r="J405" s="32">
        <f t="shared" si="25"/>
        <v>0</v>
      </c>
      <c r="K405" s="33">
        <f t="shared" si="26"/>
        <v>3.9661134647978935E-2</v>
      </c>
    </row>
    <row r="406" spans="1:11" x14ac:dyDescent="0.25">
      <c r="A406" s="47" t="s">
        <v>104</v>
      </c>
      <c r="B406" s="48" t="s">
        <v>112</v>
      </c>
      <c r="C406" s="49">
        <v>43901.770833333336</v>
      </c>
      <c r="D406" s="48">
        <v>90.39</v>
      </c>
      <c r="E406" s="48">
        <v>633</v>
      </c>
      <c r="F406" s="50">
        <v>53.298599999999993</v>
      </c>
      <c r="G406" s="30">
        <f t="shared" si="27"/>
        <v>5.32986</v>
      </c>
      <c r="H406" s="31">
        <f t="shared" si="24"/>
        <v>119.53308</v>
      </c>
      <c r="I406" s="31">
        <f>MAX($H$19:H406)</f>
        <v>119.53308</v>
      </c>
      <c r="J406" s="32">
        <f t="shared" si="25"/>
        <v>0</v>
      </c>
      <c r="K406" s="33">
        <f t="shared" si="26"/>
        <v>4.6669962545714538E-2</v>
      </c>
    </row>
    <row r="407" spans="1:11" x14ac:dyDescent="0.25">
      <c r="A407" s="47" t="s">
        <v>114</v>
      </c>
      <c r="B407" s="48" t="s">
        <v>112</v>
      </c>
      <c r="C407" s="49">
        <v>43902.583333333336</v>
      </c>
      <c r="D407" s="48">
        <v>64.67</v>
      </c>
      <c r="E407" s="48">
        <v>476</v>
      </c>
      <c r="F407" s="50">
        <v>7.9491999999999994</v>
      </c>
      <c r="G407" s="30">
        <f t="shared" si="27"/>
        <v>0.79491999999999996</v>
      </c>
      <c r="H407" s="31">
        <f t="shared" ref="H407:H470" si="28">(H406+G407)</f>
        <v>120.328</v>
      </c>
      <c r="I407" s="31">
        <f>MAX($H$19:H407)</f>
        <v>120.328</v>
      </c>
      <c r="J407" s="32">
        <f t="shared" ref="J407:J470" si="29">(H407-I407)</f>
        <v>0</v>
      </c>
      <c r="K407" s="33">
        <f t="shared" si="26"/>
        <v>6.650209297710763E-3</v>
      </c>
    </row>
    <row r="408" spans="1:11" x14ac:dyDescent="0.25">
      <c r="A408" s="47" t="s">
        <v>106</v>
      </c>
      <c r="B408" s="48" t="s">
        <v>111</v>
      </c>
      <c r="C408" s="49">
        <v>43903.8125</v>
      </c>
      <c r="D408" s="48">
        <v>98.68</v>
      </c>
      <c r="E408" s="48">
        <v>259</v>
      </c>
      <c r="F408" s="50">
        <v>-26.8065</v>
      </c>
      <c r="G408" s="30">
        <f t="shared" si="27"/>
        <v>-2.68065</v>
      </c>
      <c r="H408" s="31">
        <f t="shared" si="28"/>
        <v>117.64735</v>
      </c>
      <c r="I408" s="31">
        <f>MAX($H$19:H408)</f>
        <v>120.328</v>
      </c>
      <c r="J408" s="32">
        <f t="shared" si="29"/>
        <v>-2.68065</v>
      </c>
      <c r="K408" s="33">
        <f t="shared" si="26"/>
        <v>-2.2277857190346362E-2</v>
      </c>
    </row>
    <row r="409" spans="1:11" x14ac:dyDescent="0.25">
      <c r="A409" s="47" t="s">
        <v>114</v>
      </c>
      <c r="B409" s="48" t="s">
        <v>111</v>
      </c>
      <c r="C409" s="49">
        <v>43906.5625</v>
      </c>
      <c r="D409" s="48">
        <v>60.5</v>
      </c>
      <c r="E409" s="48">
        <v>372</v>
      </c>
      <c r="F409" s="50">
        <v>0</v>
      </c>
      <c r="G409" s="30">
        <f t="shared" si="27"/>
        <v>0</v>
      </c>
      <c r="H409" s="31">
        <f t="shared" si="28"/>
        <v>117.64735</v>
      </c>
      <c r="I409" s="31">
        <f>MAX($H$19:H409)</f>
        <v>120.328</v>
      </c>
      <c r="J409" s="32">
        <f t="shared" si="29"/>
        <v>-2.68065</v>
      </c>
      <c r="K409" s="33">
        <f t="shared" si="26"/>
        <v>0</v>
      </c>
    </row>
    <row r="410" spans="1:11" x14ac:dyDescent="0.25">
      <c r="A410" s="47" t="s">
        <v>114</v>
      </c>
      <c r="B410" s="48" t="s">
        <v>112</v>
      </c>
      <c r="C410" s="49">
        <v>43906.583333333336</v>
      </c>
      <c r="D410" s="48">
        <v>62.43</v>
      </c>
      <c r="E410" s="48">
        <v>284</v>
      </c>
      <c r="F410" s="50">
        <v>7.9803999999999995</v>
      </c>
      <c r="G410" s="30">
        <f t="shared" si="27"/>
        <v>0.79803999999999997</v>
      </c>
      <c r="H410" s="31">
        <f t="shared" si="28"/>
        <v>118.44539</v>
      </c>
      <c r="I410" s="31">
        <f>MAX($H$19:H410)</f>
        <v>120.328</v>
      </c>
      <c r="J410" s="32">
        <f t="shared" si="29"/>
        <v>-1.8826099999999997</v>
      </c>
      <c r="K410" s="33">
        <f t="shared" si="26"/>
        <v>6.7833232112750608E-3</v>
      </c>
    </row>
    <row r="411" spans="1:11" x14ac:dyDescent="0.25">
      <c r="A411" s="47" t="s">
        <v>115</v>
      </c>
      <c r="B411" s="48" t="s">
        <v>112</v>
      </c>
      <c r="C411" s="49">
        <v>43906.583333333336</v>
      </c>
      <c r="D411" s="48">
        <v>40.49</v>
      </c>
      <c r="E411" s="48">
        <v>436</v>
      </c>
      <c r="F411" s="50">
        <v>-20.230399999999999</v>
      </c>
      <c r="G411" s="30">
        <f t="shared" si="27"/>
        <v>-2.0230399999999999</v>
      </c>
      <c r="H411" s="31">
        <f t="shared" si="28"/>
        <v>116.42235000000001</v>
      </c>
      <c r="I411" s="31">
        <f>MAX($H$19:H411)</f>
        <v>120.328</v>
      </c>
      <c r="J411" s="32">
        <f t="shared" si="29"/>
        <v>-3.9056499999999943</v>
      </c>
      <c r="K411" s="33">
        <f t="shared" si="26"/>
        <v>-1.7079938695798935E-2</v>
      </c>
    </row>
    <row r="412" spans="1:11" x14ac:dyDescent="0.25">
      <c r="A412" s="47" t="s">
        <v>116</v>
      </c>
      <c r="B412" s="48" t="s">
        <v>112</v>
      </c>
      <c r="C412" s="49">
        <v>43906.583333333336</v>
      </c>
      <c r="D412" s="48">
        <v>179.29</v>
      </c>
      <c r="E412" s="48">
        <v>117</v>
      </c>
      <c r="F412" s="50">
        <v>-20.1006</v>
      </c>
      <c r="G412" s="30">
        <f t="shared" si="27"/>
        <v>-2.0100600000000002</v>
      </c>
      <c r="H412" s="31">
        <f t="shared" si="28"/>
        <v>114.41229000000001</v>
      </c>
      <c r="I412" s="31">
        <f>MAX($H$19:H412)</f>
        <v>120.328</v>
      </c>
      <c r="J412" s="32">
        <f t="shared" si="29"/>
        <v>-5.91570999999999</v>
      </c>
      <c r="K412" s="33">
        <f t="shared" si="26"/>
        <v>-1.7265241596652103E-2</v>
      </c>
    </row>
    <row r="413" spans="1:11" x14ac:dyDescent="0.25">
      <c r="A413" s="47" t="s">
        <v>105</v>
      </c>
      <c r="B413" s="48" t="s">
        <v>112</v>
      </c>
      <c r="C413" s="49">
        <v>43906.583333333336</v>
      </c>
      <c r="D413" s="48">
        <v>55.42</v>
      </c>
      <c r="E413" s="48">
        <v>374</v>
      </c>
      <c r="F413" s="50">
        <v>7.8914</v>
      </c>
      <c r="G413" s="30">
        <f t="shared" si="27"/>
        <v>0.78914000000000006</v>
      </c>
      <c r="H413" s="31">
        <f t="shared" si="28"/>
        <v>115.20143000000002</v>
      </c>
      <c r="I413" s="31">
        <f>MAX($H$19:H413)</f>
        <v>120.328</v>
      </c>
      <c r="J413" s="32">
        <f t="shared" si="29"/>
        <v>-5.1265699999999867</v>
      </c>
      <c r="K413" s="33">
        <f t="shared" si="26"/>
        <v>6.8973359417943136E-3</v>
      </c>
    </row>
    <row r="414" spans="1:11" x14ac:dyDescent="0.25">
      <c r="A414" s="47" t="s">
        <v>104</v>
      </c>
      <c r="B414" s="48" t="s">
        <v>111</v>
      </c>
      <c r="C414" s="49">
        <v>43907.604166666664</v>
      </c>
      <c r="D414" s="48">
        <v>88.81</v>
      </c>
      <c r="E414" s="48">
        <v>326</v>
      </c>
      <c r="F414" s="50">
        <v>7.7262000000000004</v>
      </c>
      <c r="G414" s="30">
        <f t="shared" si="27"/>
        <v>0.77262000000000008</v>
      </c>
      <c r="H414" s="31">
        <f t="shared" si="28"/>
        <v>115.97405000000002</v>
      </c>
      <c r="I414" s="31">
        <f>MAX($H$19:H414)</f>
        <v>120.328</v>
      </c>
      <c r="J414" s="32">
        <f t="shared" si="29"/>
        <v>-4.3539499999999833</v>
      </c>
      <c r="K414" s="33">
        <f t="shared" si="26"/>
        <v>6.7066875819163929E-3</v>
      </c>
    </row>
    <row r="415" spans="1:11" x14ac:dyDescent="0.25">
      <c r="A415" s="47" t="s">
        <v>106</v>
      </c>
      <c r="B415" s="48" t="s">
        <v>111</v>
      </c>
      <c r="C415" s="49">
        <v>43907.770833333336</v>
      </c>
      <c r="D415" s="48">
        <v>95.62</v>
      </c>
      <c r="E415" s="48">
        <v>220</v>
      </c>
      <c r="F415" s="50">
        <v>-34.055999999999997</v>
      </c>
      <c r="G415" s="30">
        <f t="shared" si="27"/>
        <v>-3.4055999999999997</v>
      </c>
      <c r="H415" s="31">
        <f t="shared" si="28"/>
        <v>112.56845000000001</v>
      </c>
      <c r="I415" s="31">
        <f>MAX($H$19:H415)</f>
        <v>120.328</v>
      </c>
      <c r="J415" s="32">
        <f t="shared" si="29"/>
        <v>-7.7595499999999902</v>
      </c>
      <c r="K415" s="33">
        <f t="shared" si="26"/>
        <v>-2.9365189885151133E-2</v>
      </c>
    </row>
    <row r="416" spans="1:11" x14ac:dyDescent="0.25">
      <c r="A416" s="47" t="s">
        <v>116</v>
      </c>
      <c r="B416" s="48" t="s">
        <v>112</v>
      </c>
      <c r="C416" s="49">
        <v>43908.625</v>
      </c>
      <c r="D416" s="48">
        <v>177.04</v>
      </c>
      <c r="E416" s="48">
        <v>157</v>
      </c>
      <c r="F416" s="50">
        <v>16.280900000000003</v>
      </c>
      <c r="G416" s="30">
        <f t="shared" si="27"/>
        <v>1.6280900000000003</v>
      </c>
      <c r="H416" s="31">
        <f t="shared" si="28"/>
        <v>114.19654000000001</v>
      </c>
      <c r="I416" s="31">
        <f>MAX($H$19:H416)</f>
        <v>120.328</v>
      </c>
      <c r="J416" s="32">
        <f t="shared" si="29"/>
        <v>-6.1314599999999899</v>
      </c>
      <c r="K416" s="33">
        <f t="shared" si="26"/>
        <v>1.4463111111505889E-2</v>
      </c>
    </row>
    <row r="417" spans="1:11" x14ac:dyDescent="0.25">
      <c r="A417" s="47" t="s">
        <v>107</v>
      </c>
      <c r="B417" s="48" t="s">
        <v>111</v>
      </c>
      <c r="C417" s="49">
        <v>43910.625</v>
      </c>
      <c r="D417" s="48">
        <v>31.53</v>
      </c>
      <c r="E417" s="48">
        <v>541</v>
      </c>
      <c r="F417" s="50">
        <v>-19.800599999999999</v>
      </c>
      <c r="G417" s="30">
        <f t="shared" si="27"/>
        <v>-1.9800599999999999</v>
      </c>
      <c r="H417" s="31">
        <f t="shared" si="28"/>
        <v>112.21648000000002</v>
      </c>
      <c r="I417" s="31">
        <f>MAX($H$19:H417)</f>
        <v>120.328</v>
      </c>
      <c r="J417" s="32">
        <f t="shared" si="29"/>
        <v>-8.1115199999999845</v>
      </c>
      <c r="K417" s="33">
        <f t="shared" si="26"/>
        <v>-1.7339054230539719E-2</v>
      </c>
    </row>
    <row r="418" spans="1:11" x14ac:dyDescent="0.25">
      <c r="A418" s="47" t="s">
        <v>104</v>
      </c>
      <c r="B418" s="48" t="s">
        <v>112</v>
      </c>
      <c r="C418" s="49">
        <v>43913.645833333336</v>
      </c>
      <c r="D418" s="48">
        <v>91.5</v>
      </c>
      <c r="E418" s="48">
        <v>435</v>
      </c>
      <c r="F418" s="50">
        <v>-20.010000000000002</v>
      </c>
      <c r="G418" s="30">
        <f t="shared" si="27"/>
        <v>-2.0010000000000003</v>
      </c>
      <c r="H418" s="31">
        <f t="shared" si="28"/>
        <v>110.21548000000001</v>
      </c>
      <c r="I418" s="31">
        <f>MAX($H$19:H418)</f>
        <v>120.328</v>
      </c>
      <c r="J418" s="32">
        <f t="shared" si="29"/>
        <v>-10.112519999999989</v>
      </c>
      <c r="K418" s="33">
        <f t="shared" si="26"/>
        <v>-1.783160548254592E-2</v>
      </c>
    </row>
    <row r="419" spans="1:11" x14ac:dyDescent="0.25">
      <c r="A419" s="47" t="s">
        <v>115</v>
      </c>
      <c r="B419" s="48" t="s">
        <v>111</v>
      </c>
      <c r="C419" s="49">
        <v>43913.708333333336</v>
      </c>
      <c r="D419" s="48">
        <v>41.81</v>
      </c>
      <c r="E419" s="48">
        <v>568</v>
      </c>
      <c r="F419" s="50">
        <v>29.82</v>
      </c>
      <c r="G419" s="30">
        <f t="shared" si="27"/>
        <v>2.9820000000000002</v>
      </c>
      <c r="H419" s="31">
        <f t="shared" si="28"/>
        <v>113.19748000000001</v>
      </c>
      <c r="I419" s="31">
        <f>MAX($H$19:H419)</f>
        <v>120.328</v>
      </c>
      <c r="J419" s="32">
        <f t="shared" si="29"/>
        <v>-7.13051999999999</v>
      </c>
      <c r="K419" s="33">
        <f t="shared" si="26"/>
        <v>2.7056090487470597E-2</v>
      </c>
    </row>
    <row r="420" spans="1:11" x14ac:dyDescent="0.25">
      <c r="A420" s="47" t="s">
        <v>105</v>
      </c>
      <c r="B420" s="48" t="s">
        <v>111</v>
      </c>
      <c r="C420" s="49">
        <v>43917.8125</v>
      </c>
      <c r="D420" s="48">
        <v>57.4</v>
      </c>
      <c r="E420" s="48">
        <v>1043</v>
      </c>
      <c r="F420" s="50">
        <v>-18.982600000000001</v>
      </c>
      <c r="G420" s="30">
        <f t="shared" si="27"/>
        <v>-1.8982600000000003</v>
      </c>
      <c r="H420" s="31">
        <f t="shared" si="28"/>
        <v>111.29922000000002</v>
      </c>
      <c r="I420" s="31">
        <f>MAX($H$19:H420)</f>
        <v>120.328</v>
      </c>
      <c r="J420" s="32">
        <f t="shared" si="29"/>
        <v>-9.0287799999999834</v>
      </c>
      <c r="K420" s="33">
        <f t="shared" si="26"/>
        <v>-1.6769454585031318E-2</v>
      </c>
    </row>
    <row r="421" spans="1:11" x14ac:dyDescent="0.25">
      <c r="A421" s="47" t="s">
        <v>106</v>
      </c>
      <c r="B421" s="48" t="s">
        <v>112</v>
      </c>
      <c r="C421" s="49">
        <v>43920.583333333336</v>
      </c>
      <c r="D421" s="48">
        <v>89.67</v>
      </c>
      <c r="E421" s="48">
        <v>424</v>
      </c>
      <c r="F421" s="50">
        <v>-20.182400000000001</v>
      </c>
      <c r="G421" s="30">
        <f t="shared" si="27"/>
        <v>-2.01824</v>
      </c>
      <c r="H421" s="31">
        <f t="shared" si="28"/>
        <v>109.28098000000001</v>
      </c>
      <c r="I421" s="31">
        <f>MAX($H$19:H421)</f>
        <v>120.328</v>
      </c>
      <c r="J421" s="32">
        <f t="shared" si="29"/>
        <v>-11.047019999999989</v>
      </c>
      <c r="K421" s="33">
        <f t="shared" si="26"/>
        <v>-1.8133460414188063E-2</v>
      </c>
    </row>
    <row r="422" spans="1:11" x14ac:dyDescent="0.25">
      <c r="A422" s="47" t="s">
        <v>105</v>
      </c>
      <c r="B422" s="48" t="s">
        <v>111</v>
      </c>
      <c r="C422" s="49">
        <v>43921.5625</v>
      </c>
      <c r="D422" s="48">
        <v>57.44</v>
      </c>
      <c r="E422" s="48">
        <v>1189</v>
      </c>
      <c r="F422" s="50">
        <v>10.463199999999999</v>
      </c>
      <c r="G422" s="30">
        <f t="shared" si="27"/>
        <v>1.0463199999999999</v>
      </c>
      <c r="H422" s="31">
        <f t="shared" si="28"/>
        <v>110.32730000000001</v>
      </c>
      <c r="I422" s="31">
        <f>MAX($H$19:H422)</f>
        <v>120.328</v>
      </c>
      <c r="J422" s="32">
        <f t="shared" si="29"/>
        <v>-10.000699999999995</v>
      </c>
      <c r="K422" s="33">
        <f t="shared" si="26"/>
        <v>9.5745847081531998E-3</v>
      </c>
    </row>
    <row r="423" spans="1:11" x14ac:dyDescent="0.25">
      <c r="A423" s="47" t="s">
        <v>114</v>
      </c>
      <c r="B423" s="48" t="s">
        <v>111</v>
      </c>
      <c r="C423" s="49">
        <v>43921.604166666664</v>
      </c>
      <c r="D423" s="48">
        <v>65.209999999999994</v>
      </c>
      <c r="E423" s="48">
        <v>937</v>
      </c>
      <c r="F423" s="50">
        <v>-19.8644</v>
      </c>
      <c r="G423" s="30">
        <f t="shared" si="27"/>
        <v>-1.98644</v>
      </c>
      <c r="H423" s="31">
        <f t="shared" si="28"/>
        <v>108.34086000000001</v>
      </c>
      <c r="I423" s="31">
        <f>MAX($H$19:H423)</f>
        <v>120.328</v>
      </c>
      <c r="J423" s="32">
        <f t="shared" si="29"/>
        <v>-11.987139999999997</v>
      </c>
      <c r="K423" s="33">
        <f t="shared" si="26"/>
        <v>-1.8004972477347003E-2</v>
      </c>
    </row>
    <row r="424" spans="1:11" x14ac:dyDescent="0.25">
      <c r="A424" s="47" t="s">
        <v>107</v>
      </c>
      <c r="B424" s="48" t="s">
        <v>111</v>
      </c>
      <c r="C424" s="49">
        <v>43921.604166666664</v>
      </c>
      <c r="D424" s="48">
        <v>35.56</v>
      </c>
      <c r="E424" s="48">
        <v>1001</v>
      </c>
      <c r="F424" s="50">
        <v>-19.619600000000002</v>
      </c>
      <c r="G424" s="30">
        <f t="shared" si="27"/>
        <v>-1.9619600000000004</v>
      </c>
      <c r="H424" s="31">
        <f t="shared" si="28"/>
        <v>106.3789</v>
      </c>
      <c r="I424" s="31">
        <f>MAX($H$19:H424)</f>
        <v>120.328</v>
      </c>
      <c r="J424" s="32">
        <f t="shared" si="29"/>
        <v>-13.949100000000001</v>
      </c>
      <c r="K424" s="33">
        <f t="shared" si="26"/>
        <v>-1.8109141832545972E-2</v>
      </c>
    </row>
    <row r="425" spans="1:11" x14ac:dyDescent="0.25">
      <c r="A425" s="47" t="s">
        <v>115</v>
      </c>
      <c r="B425" s="48" t="s">
        <v>112</v>
      </c>
      <c r="C425" s="49">
        <v>43921.8125</v>
      </c>
      <c r="D425" s="48">
        <v>45.42</v>
      </c>
      <c r="E425" s="48">
        <v>1108</v>
      </c>
      <c r="F425" s="50">
        <v>13.5176</v>
      </c>
      <c r="G425" s="30">
        <f t="shared" si="27"/>
        <v>1.3517600000000001</v>
      </c>
      <c r="H425" s="31">
        <f t="shared" si="28"/>
        <v>107.73066</v>
      </c>
      <c r="I425" s="31">
        <f>MAX($H$19:H425)</f>
        <v>120.328</v>
      </c>
      <c r="J425" s="32">
        <f t="shared" si="29"/>
        <v>-12.597340000000003</v>
      </c>
      <c r="K425" s="33">
        <f t="shared" si="26"/>
        <v>1.2707031187575657E-2</v>
      </c>
    </row>
    <row r="426" spans="1:11" x14ac:dyDescent="0.25">
      <c r="A426" s="47" t="s">
        <v>116</v>
      </c>
      <c r="B426" s="48" t="s">
        <v>111</v>
      </c>
      <c r="C426" s="49">
        <v>43927.583333333336</v>
      </c>
      <c r="D426" s="48">
        <v>183.58</v>
      </c>
      <c r="E426" s="48">
        <v>347</v>
      </c>
      <c r="F426" s="50">
        <v>20.125999999999998</v>
      </c>
      <c r="G426" s="30">
        <f t="shared" si="27"/>
        <v>2.0125999999999999</v>
      </c>
      <c r="H426" s="31">
        <f t="shared" si="28"/>
        <v>109.74326000000001</v>
      </c>
      <c r="I426" s="31">
        <f>MAX($H$19:H426)</f>
        <v>120.328</v>
      </c>
      <c r="J426" s="32">
        <f t="shared" si="29"/>
        <v>-10.584739999999996</v>
      </c>
      <c r="K426" s="33">
        <f t="shared" si="26"/>
        <v>1.8681775457423333E-2</v>
      </c>
    </row>
    <row r="427" spans="1:11" x14ac:dyDescent="0.25">
      <c r="A427" s="47" t="s">
        <v>106</v>
      </c>
      <c r="B427" s="48" t="s">
        <v>112</v>
      </c>
      <c r="C427" s="49">
        <v>43935.645833333336</v>
      </c>
      <c r="D427" s="48">
        <v>94.27</v>
      </c>
      <c r="E427" s="48">
        <v>415</v>
      </c>
      <c r="F427" s="50">
        <v>41.998000000000005</v>
      </c>
      <c r="G427" s="30">
        <f t="shared" si="27"/>
        <v>4.1998000000000006</v>
      </c>
      <c r="H427" s="31">
        <f t="shared" si="28"/>
        <v>113.94306</v>
      </c>
      <c r="I427" s="31">
        <f>MAX($H$19:H427)</f>
        <v>120.328</v>
      </c>
      <c r="J427" s="32">
        <f t="shared" si="29"/>
        <v>-6.3849400000000003</v>
      </c>
      <c r="K427" s="33">
        <f t="shared" si="26"/>
        <v>3.826932059426702E-2</v>
      </c>
    </row>
    <row r="428" spans="1:11" x14ac:dyDescent="0.25">
      <c r="A428" s="47" t="s">
        <v>114</v>
      </c>
      <c r="B428" s="48" t="s">
        <v>112</v>
      </c>
      <c r="C428" s="49">
        <v>43941.791666666664</v>
      </c>
      <c r="D428" s="48">
        <v>69.5</v>
      </c>
      <c r="E428" s="48">
        <v>1423</v>
      </c>
      <c r="F428" s="50">
        <v>37.140300000000003</v>
      </c>
      <c r="G428" s="30">
        <f t="shared" si="27"/>
        <v>3.7140300000000006</v>
      </c>
      <c r="H428" s="31">
        <f t="shared" si="28"/>
        <v>117.65709</v>
      </c>
      <c r="I428" s="31">
        <f>MAX($H$19:H428)</f>
        <v>120.328</v>
      </c>
      <c r="J428" s="32">
        <f t="shared" si="29"/>
        <v>-2.6709100000000063</v>
      </c>
      <c r="K428" s="33">
        <f t="shared" si="26"/>
        <v>3.2595491116352182E-2</v>
      </c>
    </row>
    <row r="429" spans="1:11" x14ac:dyDescent="0.25">
      <c r="A429" s="47" t="s">
        <v>116</v>
      </c>
      <c r="B429" s="48" t="s">
        <v>112</v>
      </c>
      <c r="C429" s="49">
        <v>43942.583333333336</v>
      </c>
      <c r="D429" s="48">
        <v>185.66</v>
      </c>
      <c r="E429" s="48">
        <v>523</v>
      </c>
      <c r="F429" s="50">
        <v>5.5438000000000001</v>
      </c>
      <c r="G429" s="30">
        <f t="shared" si="27"/>
        <v>0.55437999999999998</v>
      </c>
      <c r="H429" s="31">
        <f t="shared" si="28"/>
        <v>118.21146999999999</v>
      </c>
      <c r="I429" s="31">
        <f>MAX($H$19:H429)</f>
        <v>120.328</v>
      </c>
      <c r="J429" s="32">
        <f t="shared" si="29"/>
        <v>-2.1165300000000116</v>
      </c>
      <c r="K429" s="33">
        <f t="shared" si="26"/>
        <v>4.711828245964611E-3</v>
      </c>
    </row>
    <row r="430" spans="1:11" x14ac:dyDescent="0.25">
      <c r="A430" s="47" t="s">
        <v>105</v>
      </c>
      <c r="B430" s="48" t="s">
        <v>112</v>
      </c>
      <c r="C430" s="49">
        <v>43942.583333333336</v>
      </c>
      <c r="D430" s="48">
        <v>61.7</v>
      </c>
      <c r="E430" s="48">
        <v>1425</v>
      </c>
      <c r="F430" s="50">
        <v>12.255000000000001</v>
      </c>
      <c r="G430" s="30">
        <f t="shared" si="27"/>
        <v>1.2255000000000003</v>
      </c>
      <c r="H430" s="31">
        <f t="shared" si="28"/>
        <v>119.43696999999999</v>
      </c>
      <c r="I430" s="31">
        <f>MAX($H$19:H430)</f>
        <v>120.328</v>
      </c>
      <c r="J430" s="32">
        <f t="shared" si="29"/>
        <v>-0.89103000000001487</v>
      </c>
      <c r="K430" s="33">
        <f t="shared" si="26"/>
        <v>1.0367014300727284E-2</v>
      </c>
    </row>
    <row r="431" spans="1:11" x14ac:dyDescent="0.25">
      <c r="A431" s="47" t="s">
        <v>106</v>
      </c>
      <c r="B431" s="48" t="s">
        <v>112</v>
      </c>
      <c r="C431" s="49">
        <v>43942.625</v>
      </c>
      <c r="D431" s="48">
        <v>89.75</v>
      </c>
      <c r="E431" s="48">
        <v>563</v>
      </c>
      <c r="F431" s="50">
        <v>-10.5844</v>
      </c>
      <c r="G431" s="30">
        <f t="shared" si="27"/>
        <v>-1.05844</v>
      </c>
      <c r="H431" s="31">
        <f t="shared" si="28"/>
        <v>118.37852999999998</v>
      </c>
      <c r="I431" s="31">
        <f>MAX($H$19:H431)</f>
        <v>120.328</v>
      </c>
      <c r="J431" s="32">
        <f t="shared" si="29"/>
        <v>-1.9494700000000194</v>
      </c>
      <c r="K431" s="33">
        <f t="shared" si="26"/>
        <v>-8.8619126891782418E-3</v>
      </c>
    </row>
    <row r="432" spans="1:11" x14ac:dyDescent="0.25">
      <c r="A432" s="47" t="s">
        <v>107</v>
      </c>
      <c r="B432" s="48" t="s">
        <v>112</v>
      </c>
      <c r="C432" s="49">
        <v>43942.625</v>
      </c>
      <c r="D432" s="48">
        <v>47.07</v>
      </c>
      <c r="E432" s="48">
        <v>755</v>
      </c>
      <c r="F432" s="50">
        <v>7.7764999999999995</v>
      </c>
      <c r="G432" s="30">
        <f t="shared" si="27"/>
        <v>0.77764999999999995</v>
      </c>
      <c r="H432" s="31">
        <f t="shared" si="28"/>
        <v>119.15617999999998</v>
      </c>
      <c r="I432" s="31">
        <f>MAX($H$19:H432)</f>
        <v>120.328</v>
      </c>
      <c r="J432" s="32">
        <f t="shared" si="29"/>
        <v>-1.1718200000000252</v>
      </c>
      <c r="K432" s="33">
        <f t="shared" si="26"/>
        <v>6.5691810837658071E-3</v>
      </c>
    </row>
    <row r="433" spans="1:11" x14ac:dyDescent="0.25">
      <c r="A433" s="47" t="s">
        <v>114</v>
      </c>
      <c r="B433" s="48" t="s">
        <v>111</v>
      </c>
      <c r="C433" s="49">
        <v>43950.583333333336</v>
      </c>
      <c r="D433" s="48">
        <v>71.73</v>
      </c>
      <c r="E433" s="48">
        <v>1208</v>
      </c>
      <c r="F433" s="50">
        <v>7.9727999999999994</v>
      </c>
      <c r="G433" s="30">
        <f t="shared" si="27"/>
        <v>0.79727999999999999</v>
      </c>
      <c r="H433" s="31">
        <f t="shared" si="28"/>
        <v>119.95345999999998</v>
      </c>
      <c r="I433" s="31">
        <f>MAX($H$19:H433)</f>
        <v>120.328</v>
      </c>
      <c r="J433" s="32">
        <f t="shared" si="29"/>
        <v>-0.37454000000002452</v>
      </c>
      <c r="K433" s="33">
        <f t="shared" si="26"/>
        <v>6.6910503508923469E-3</v>
      </c>
    </row>
    <row r="434" spans="1:11" x14ac:dyDescent="0.25">
      <c r="A434" s="47" t="s">
        <v>104</v>
      </c>
      <c r="B434" s="48" t="s">
        <v>111</v>
      </c>
      <c r="C434" s="49">
        <v>43951.583333333336</v>
      </c>
      <c r="D434" s="48">
        <v>121.31</v>
      </c>
      <c r="E434" s="48">
        <v>705</v>
      </c>
      <c r="F434" s="50">
        <v>-11.420999999999999</v>
      </c>
      <c r="G434" s="30">
        <f t="shared" si="27"/>
        <v>-1.1420999999999999</v>
      </c>
      <c r="H434" s="31">
        <f t="shared" si="28"/>
        <v>118.81135999999998</v>
      </c>
      <c r="I434" s="31">
        <f>MAX($H$19:H434)</f>
        <v>120.328</v>
      </c>
      <c r="J434" s="32">
        <f t="shared" si="29"/>
        <v>-1.5166400000000237</v>
      </c>
      <c r="K434" s="33">
        <f t="shared" si="26"/>
        <v>-9.5211926358772514E-3</v>
      </c>
    </row>
    <row r="435" spans="1:11" x14ac:dyDescent="0.25">
      <c r="A435" s="47" t="s">
        <v>115</v>
      </c>
      <c r="B435" s="48" t="s">
        <v>111</v>
      </c>
      <c r="C435" s="49">
        <v>43956.583333333336</v>
      </c>
      <c r="D435" s="48">
        <v>53</v>
      </c>
      <c r="E435" s="48">
        <v>1251</v>
      </c>
      <c r="F435" s="50">
        <v>-20.015999999999998</v>
      </c>
      <c r="G435" s="30">
        <f t="shared" si="27"/>
        <v>-2.0015999999999998</v>
      </c>
      <c r="H435" s="31">
        <f t="shared" si="28"/>
        <v>116.80975999999998</v>
      </c>
      <c r="I435" s="31">
        <f>MAX($H$19:H435)</f>
        <v>120.328</v>
      </c>
      <c r="J435" s="32">
        <f t="shared" si="29"/>
        <v>-3.51824000000002</v>
      </c>
      <c r="K435" s="33">
        <f t="shared" si="26"/>
        <v>-1.6846873901620207E-2</v>
      </c>
    </row>
    <row r="436" spans="1:11" x14ac:dyDescent="0.25">
      <c r="A436" s="47" t="s">
        <v>107</v>
      </c>
      <c r="B436" s="48" t="s">
        <v>111</v>
      </c>
      <c r="C436" s="49">
        <v>43956.583333333336</v>
      </c>
      <c r="D436" s="48">
        <v>52.47</v>
      </c>
      <c r="E436" s="48">
        <v>658</v>
      </c>
      <c r="F436" s="50">
        <v>-21.187600000000003</v>
      </c>
      <c r="G436" s="30">
        <f t="shared" si="27"/>
        <v>-2.1187600000000004</v>
      </c>
      <c r="H436" s="31">
        <f t="shared" si="28"/>
        <v>114.69099999999999</v>
      </c>
      <c r="I436" s="31">
        <f>MAX($H$19:H436)</f>
        <v>120.328</v>
      </c>
      <c r="J436" s="32">
        <f t="shared" si="29"/>
        <v>-5.6370000000000147</v>
      </c>
      <c r="K436" s="33">
        <f t="shared" si="26"/>
        <v>-1.8138552805861408E-2</v>
      </c>
    </row>
    <row r="437" spans="1:11" x14ac:dyDescent="0.25">
      <c r="A437" s="47" t="s">
        <v>104</v>
      </c>
      <c r="B437" s="48" t="s">
        <v>111</v>
      </c>
      <c r="C437" s="49">
        <v>43957.729166666664</v>
      </c>
      <c r="D437" s="48">
        <v>117.4</v>
      </c>
      <c r="E437" s="48">
        <v>1169</v>
      </c>
      <c r="F437" s="50">
        <v>14.4956</v>
      </c>
      <c r="G437" s="30">
        <f t="shared" si="27"/>
        <v>1.44956</v>
      </c>
      <c r="H437" s="31">
        <f t="shared" si="28"/>
        <v>116.14055999999999</v>
      </c>
      <c r="I437" s="31">
        <f>MAX($H$19:H437)</f>
        <v>120.328</v>
      </c>
      <c r="J437" s="32">
        <f t="shared" si="29"/>
        <v>-4.1874400000000094</v>
      </c>
      <c r="K437" s="33">
        <f t="shared" si="26"/>
        <v>1.2638829550705832E-2</v>
      </c>
    </row>
    <row r="438" spans="1:11" x14ac:dyDescent="0.25">
      <c r="A438" s="47" t="s">
        <v>104</v>
      </c>
      <c r="B438" s="48" t="s">
        <v>112</v>
      </c>
      <c r="C438" s="49">
        <v>43966.625</v>
      </c>
      <c r="D438" s="48">
        <v>117.88</v>
      </c>
      <c r="E438" s="48">
        <v>962</v>
      </c>
      <c r="F438" s="50">
        <v>-22.5108</v>
      </c>
      <c r="G438" s="30">
        <f t="shared" si="27"/>
        <v>-2.25108</v>
      </c>
      <c r="H438" s="31">
        <f t="shared" si="28"/>
        <v>113.88947999999999</v>
      </c>
      <c r="I438" s="31">
        <f>MAX($H$19:H438)</f>
        <v>120.328</v>
      </c>
      <c r="J438" s="32">
        <f t="shared" si="29"/>
        <v>-6.4385200000000111</v>
      </c>
      <c r="K438" s="33">
        <f t="shared" si="26"/>
        <v>-1.9382375976144783E-2</v>
      </c>
    </row>
    <row r="439" spans="1:11" x14ac:dyDescent="0.25">
      <c r="A439" s="47" t="s">
        <v>104</v>
      </c>
      <c r="B439" s="48" t="s">
        <v>111</v>
      </c>
      <c r="C439" s="49">
        <v>43966.729166666664</v>
      </c>
      <c r="D439" s="48">
        <v>119.32</v>
      </c>
      <c r="E439" s="48">
        <v>1062</v>
      </c>
      <c r="F439" s="50">
        <v>10.62</v>
      </c>
      <c r="G439" s="30">
        <f t="shared" si="27"/>
        <v>1.0620000000000001</v>
      </c>
      <c r="H439" s="31">
        <f t="shared" si="28"/>
        <v>114.95147999999999</v>
      </c>
      <c r="I439" s="31">
        <f>MAX($H$19:H439)</f>
        <v>120.328</v>
      </c>
      <c r="J439" s="32">
        <f t="shared" si="29"/>
        <v>-5.3765200000000135</v>
      </c>
      <c r="K439" s="33">
        <f t="shared" si="26"/>
        <v>9.3248296506402983E-3</v>
      </c>
    </row>
    <row r="440" spans="1:11" x14ac:dyDescent="0.25">
      <c r="A440" s="47" t="s">
        <v>114</v>
      </c>
      <c r="B440" s="48" t="s">
        <v>111</v>
      </c>
      <c r="C440" s="49">
        <v>43969.583333333336</v>
      </c>
      <c r="D440" s="48">
        <v>78.099999999999994</v>
      </c>
      <c r="E440" s="48">
        <v>1094</v>
      </c>
      <c r="F440" s="50">
        <v>20.1296</v>
      </c>
      <c r="G440" s="30">
        <f t="shared" si="27"/>
        <v>2.0129600000000001</v>
      </c>
      <c r="H440" s="31">
        <f t="shared" si="28"/>
        <v>116.96444</v>
      </c>
      <c r="I440" s="31">
        <f>MAX($H$19:H440)</f>
        <v>120.328</v>
      </c>
      <c r="J440" s="32">
        <f t="shared" si="29"/>
        <v>-3.3635600000000068</v>
      </c>
      <c r="K440" s="33">
        <f t="shared" si="26"/>
        <v>1.751138828312615E-2</v>
      </c>
    </row>
    <row r="441" spans="1:11" x14ac:dyDescent="0.25">
      <c r="A441" s="47" t="s">
        <v>116</v>
      </c>
      <c r="B441" s="48" t="s">
        <v>111</v>
      </c>
      <c r="C441" s="49">
        <v>43969.583333333336</v>
      </c>
      <c r="D441" s="48">
        <v>172.72</v>
      </c>
      <c r="E441" s="48">
        <v>549</v>
      </c>
      <c r="F441" s="50">
        <v>15.2073</v>
      </c>
      <c r="G441" s="30">
        <f t="shared" si="27"/>
        <v>1.5207300000000001</v>
      </c>
      <c r="H441" s="31">
        <f t="shared" si="28"/>
        <v>118.48517</v>
      </c>
      <c r="I441" s="31">
        <f>MAX($H$19:H441)</f>
        <v>120.328</v>
      </c>
      <c r="J441" s="32">
        <f t="shared" si="29"/>
        <v>-1.8428300000000064</v>
      </c>
      <c r="K441" s="33">
        <f t="shared" si="26"/>
        <v>1.3001643918442163E-2</v>
      </c>
    </row>
    <row r="442" spans="1:11" x14ac:dyDescent="0.25">
      <c r="A442" s="47" t="s">
        <v>106</v>
      </c>
      <c r="B442" s="48" t="s">
        <v>111</v>
      </c>
      <c r="C442" s="49">
        <v>43969.583333333336</v>
      </c>
      <c r="D442" s="48">
        <v>88.66</v>
      </c>
      <c r="E442" s="48">
        <v>700</v>
      </c>
      <c r="F442" s="50">
        <v>12.88</v>
      </c>
      <c r="G442" s="30">
        <f t="shared" si="27"/>
        <v>1.2880000000000003</v>
      </c>
      <c r="H442" s="31">
        <f t="shared" si="28"/>
        <v>119.77316999999999</v>
      </c>
      <c r="I442" s="31">
        <f>MAX($H$19:H442)</f>
        <v>120.328</v>
      </c>
      <c r="J442" s="32">
        <f t="shared" si="29"/>
        <v>-0.5548300000000097</v>
      </c>
      <c r="K442" s="33">
        <f t="shared" si="26"/>
        <v>1.0870558737435143E-2</v>
      </c>
    </row>
    <row r="443" spans="1:11" x14ac:dyDescent="0.25">
      <c r="A443" s="47" t="s">
        <v>107</v>
      </c>
      <c r="B443" s="48" t="s">
        <v>111</v>
      </c>
      <c r="C443" s="49">
        <v>43969.583333333336</v>
      </c>
      <c r="D443" s="48">
        <v>55.1</v>
      </c>
      <c r="E443" s="48">
        <v>1011</v>
      </c>
      <c r="F443" s="50">
        <v>-20.826599999999999</v>
      </c>
      <c r="G443" s="30">
        <f t="shared" si="27"/>
        <v>-2.0826600000000002</v>
      </c>
      <c r="H443" s="31">
        <f t="shared" si="28"/>
        <v>117.69050999999999</v>
      </c>
      <c r="I443" s="31">
        <f>MAX($H$19:H443)</f>
        <v>120.328</v>
      </c>
      <c r="J443" s="32">
        <f t="shared" si="29"/>
        <v>-2.6374900000000139</v>
      </c>
      <c r="K443" s="33">
        <f t="shared" si="26"/>
        <v>-1.7388368363298712E-2</v>
      </c>
    </row>
    <row r="444" spans="1:11" x14ac:dyDescent="0.25">
      <c r="A444" s="47" t="s">
        <v>115</v>
      </c>
      <c r="B444" s="48" t="s">
        <v>112</v>
      </c>
      <c r="C444" s="49">
        <v>43972.645833333336</v>
      </c>
      <c r="D444" s="48">
        <v>54.96</v>
      </c>
      <c r="E444" s="48">
        <v>1280</v>
      </c>
      <c r="F444" s="50">
        <v>8.0640000000000001</v>
      </c>
      <c r="G444" s="30">
        <f t="shared" si="27"/>
        <v>0.80640000000000001</v>
      </c>
      <c r="H444" s="31">
        <f t="shared" si="28"/>
        <v>118.49690999999999</v>
      </c>
      <c r="I444" s="31">
        <f>MAX($H$19:H444)</f>
        <v>120.328</v>
      </c>
      <c r="J444" s="32">
        <f t="shared" si="29"/>
        <v>-1.8310900000000174</v>
      </c>
      <c r="K444" s="33">
        <f t="shared" si="26"/>
        <v>6.8518693648280671E-3</v>
      </c>
    </row>
    <row r="445" spans="1:11" x14ac:dyDescent="0.25">
      <c r="A445" s="47" t="s">
        <v>116</v>
      </c>
      <c r="B445" s="48" t="s">
        <v>112</v>
      </c>
      <c r="C445" s="49">
        <v>43973.583333333336</v>
      </c>
      <c r="D445" s="48">
        <v>173.79</v>
      </c>
      <c r="E445" s="48">
        <v>908</v>
      </c>
      <c r="F445" s="50">
        <v>-3.0872000000000002</v>
      </c>
      <c r="G445" s="30">
        <f t="shared" si="27"/>
        <v>-0.30872000000000005</v>
      </c>
      <c r="H445" s="31">
        <f t="shared" si="28"/>
        <v>118.18818999999999</v>
      </c>
      <c r="I445" s="31">
        <f>MAX($H$19:H445)</f>
        <v>120.328</v>
      </c>
      <c r="J445" s="32">
        <f t="shared" si="29"/>
        <v>-2.1398100000000113</v>
      </c>
      <c r="K445" s="33">
        <f t="shared" si="26"/>
        <v>-2.6053000031814877E-3</v>
      </c>
    </row>
    <row r="446" spans="1:11" x14ac:dyDescent="0.25">
      <c r="A446" s="47" t="s">
        <v>104</v>
      </c>
      <c r="B446" s="48" t="s">
        <v>112</v>
      </c>
      <c r="C446" s="49">
        <v>43973.791666666664</v>
      </c>
      <c r="D446" s="48">
        <v>121.95</v>
      </c>
      <c r="E446" s="48">
        <v>1302</v>
      </c>
      <c r="F446" s="50">
        <v>-25.258800000000001</v>
      </c>
      <c r="G446" s="30">
        <f t="shared" si="27"/>
        <v>-2.5258800000000003</v>
      </c>
      <c r="H446" s="31">
        <f t="shared" si="28"/>
        <v>115.66230999999999</v>
      </c>
      <c r="I446" s="31">
        <f>MAX($H$19:H446)</f>
        <v>120.328</v>
      </c>
      <c r="J446" s="32">
        <f t="shared" si="29"/>
        <v>-4.6656900000000121</v>
      </c>
      <c r="K446" s="33">
        <f t="shared" si="26"/>
        <v>-2.1371678506964198E-2</v>
      </c>
    </row>
    <row r="447" spans="1:11" x14ac:dyDescent="0.25">
      <c r="A447" s="47" t="s">
        <v>107</v>
      </c>
      <c r="B447" s="48" t="s">
        <v>112</v>
      </c>
      <c r="C447" s="49">
        <v>43978.583333333336</v>
      </c>
      <c r="D447" s="48">
        <v>53.71</v>
      </c>
      <c r="E447" s="48">
        <v>1462</v>
      </c>
      <c r="F447" s="50">
        <v>16.812999999999999</v>
      </c>
      <c r="G447" s="30">
        <f t="shared" si="27"/>
        <v>1.6813</v>
      </c>
      <c r="H447" s="31">
        <f t="shared" si="28"/>
        <v>117.34360999999998</v>
      </c>
      <c r="I447" s="31">
        <f>MAX($H$19:H447)</f>
        <v>120.328</v>
      </c>
      <c r="J447" s="32">
        <f t="shared" si="29"/>
        <v>-2.984390000000019</v>
      </c>
      <c r="K447" s="33">
        <f t="shared" si="26"/>
        <v>1.453628238965643E-2</v>
      </c>
    </row>
    <row r="448" spans="1:11" x14ac:dyDescent="0.25">
      <c r="A448" s="47" t="s">
        <v>115</v>
      </c>
      <c r="B448" s="48" t="s">
        <v>111</v>
      </c>
      <c r="C448" s="49">
        <v>43983.5625</v>
      </c>
      <c r="D448" s="48">
        <v>53.32</v>
      </c>
      <c r="E448" s="48">
        <v>1091</v>
      </c>
      <c r="F448" s="50">
        <v>2.1819999999999999</v>
      </c>
      <c r="G448" s="30">
        <f t="shared" si="27"/>
        <v>0.21820000000000001</v>
      </c>
      <c r="H448" s="31">
        <f t="shared" si="28"/>
        <v>117.56180999999998</v>
      </c>
      <c r="I448" s="31">
        <f>MAX($H$19:H448)</f>
        <v>120.328</v>
      </c>
      <c r="J448" s="32">
        <f t="shared" si="29"/>
        <v>-2.766190000000023</v>
      </c>
      <c r="K448" s="33">
        <f t="shared" si="26"/>
        <v>1.8594962265094939E-3</v>
      </c>
    </row>
    <row r="449" spans="1:11" x14ac:dyDescent="0.25">
      <c r="A449" s="47" t="s">
        <v>115</v>
      </c>
      <c r="B449" s="48" t="s">
        <v>112</v>
      </c>
      <c r="C449" s="49">
        <v>43985.625</v>
      </c>
      <c r="D449" s="48">
        <v>52.38</v>
      </c>
      <c r="E449" s="48">
        <v>1417</v>
      </c>
      <c r="F449" s="50">
        <v>-19.838000000000001</v>
      </c>
      <c r="G449" s="30">
        <f t="shared" si="27"/>
        <v>-1.9838000000000002</v>
      </c>
      <c r="H449" s="31">
        <f t="shared" si="28"/>
        <v>115.57800999999998</v>
      </c>
      <c r="I449" s="31">
        <f>MAX($H$19:H449)</f>
        <v>120.328</v>
      </c>
      <c r="J449" s="32">
        <f t="shared" si="29"/>
        <v>-4.7499900000000252</v>
      </c>
      <c r="K449" s="33">
        <f t="shared" si="26"/>
        <v>-1.6874527535770345E-2</v>
      </c>
    </row>
    <row r="450" spans="1:11" x14ac:dyDescent="0.25">
      <c r="A450" s="47" t="s">
        <v>107</v>
      </c>
      <c r="B450" s="48" t="s">
        <v>112</v>
      </c>
      <c r="C450" s="49">
        <v>43986.791666666664</v>
      </c>
      <c r="D450" s="48">
        <v>57.47</v>
      </c>
      <c r="E450" s="48">
        <v>1369</v>
      </c>
      <c r="F450" s="50">
        <v>-28.749000000000002</v>
      </c>
      <c r="G450" s="30">
        <f t="shared" si="27"/>
        <v>-2.8749000000000002</v>
      </c>
      <c r="H450" s="31">
        <f t="shared" si="28"/>
        <v>112.70310999999998</v>
      </c>
      <c r="I450" s="31">
        <f>MAX($H$19:H450)</f>
        <v>120.328</v>
      </c>
      <c r="J450" s="32">
        <f t="shared" si="29"/>
        <v>-7.6248900000000219</v>
      </c>
      <c r="K450" s="33">
        <f t="shared" si="26"/>
        <v>-2.4874108837831699E-2</v>
      </c>
    </row>
    <row r="451" spans="1:11" x14ac:dyDescent="0.25">
      <c r="A451" s="47" t="s">
        <v>114</v>
      </c>
      <c r="B451" s="48" t="s">
        <v>111</v>
      </c>
      <c r="C451" s="49">
        <v>43987.583333333336</v>
      </c>
      <c r="D451" s="48">
        <v>81.72</v>
      </c>
      <c r="E451" s="48">
        <v>1722</v>
      </c>
      <c r="F451" s="50">
        <v>17.22</v>
      </c>
      <c r="G451" s="30">
        <f t="shared" si="27"/>
        <v>1.722</v>
      </c>
      <c r="H451" s="31">
        <f t="shared" si="28"/>
        <v>114.42510999999998</v>
      </c>
      <c r="I451" s="31">
        <f>MAX($H$19:H451)</f>
        <v>120.328</v>
      </c>
      <c r="J451" s="32">
        <f t="shared" si="29"/>
        <v>-5.9028900000000277</v>
      </c>
      <c r="K451" s="33">
        <f t="shared" si="26"/>
        <v>1.5279081473439371E-2</v>
      </c>
    </row>
    <row r="452" spans="1:11" x14ac:dyDescent="0.25">
      <c r="A452" s="47" t="s">
        <v>115</v>
      </c>
      <c r="B452" s="48" t="s">
        <v>111</v>
      </c>
      <c r="C452" s="49">
        <v>43987.6875</v>
      </c>
      <c r="D452" s="48">
        <v>53.3</v>
      </c>
      <c r="E452" s="48">
        <v>1449</v>
      </c>
      <c r="F452" s="50">
        <v>-19.996199999999998</v>
      </c>
      <c r="G452" s="30">
        <f t="shared" si="27"/>
        <v>-1.99962</v>
      </c>
      <c r="H452" s="31">
        <f t="shared" si="28"/>
        <v>112.42548999999998</v>
      </c>
      <c r="I452" s="31">
        <f>MAX($H$19:H452)</f>
        <v>120.328</v>
      </c>
      <c r="J452" s="32">
        <f t="shared" si="29"/>
        <v>-7.9025100000000208</v>
      </c>
      <c r="K452" s="33">
        <f t="shared" si="26"/>
        <v>-1.747536008486239E-2</v>
      </c>
    </row>
    <row r="453" spans="1:11" x14ac:dyDescent="0.25">
      <c r="A453" s="47" t="s">
        <v>116</v>
      </c>
      <c r="B453" s="48" t="s">
        <v>112</v>
      </c>
      <c r="C453" s="49">
        <v>43992.604166666664</v>
      </c>
      <c r="D453" s="48">
        <v>193.93</v>
      </c>
      <c r="E453" s="48">
        <v>607</v>
      </c>
      <c r="F453" s="50">
        <v>-20.516599999999997</v>
      </c>
      <c r="G453" s="30">
        <f t="shared" si="27"/>
        <v>-2.0516599999999996</v>
      </c>
      <c r="H453" s="31">
        <f t="shared" si="28"/>
        <v>110.37382999999998</v>
      </c>
      <c r="I453" s="31">
        <f>MAX($H$19:H453)</f>
        <v>120.328</v>
      </c>
      <c r="J453" s="32">
        <f t="shared" si="29"/>
        <v>-9.9541700000000191</v>
      </c>
      <c r="K453" s="33">
        <f t="shared" si="26"/>
        <v>-1.8249064335854825E-2</v>
      </c>
    </row>
    <row r="454" spans="1:11" x14ac:dyDescent="0.25">
      <c r="A454" s="47" t="s">
        <v>106</v>
      </c>
      <c r="B454" s="48" t="s">
        <v>112</v>
      </c>
      <c r="C454" s="49">
        <v>43992.791666666664</v>
      </c>
      <c r="D454" s="48">
        <v>106.97</v>
      </c>
      <c r="E454" s="48">
        <v>699</v>
      </c>
      <c r="F454" s="50">
        <v>91.918500000000009</v>
      </c>
      <c r="G454" s="30">
        <f t="shared" si="27"/>
        <v>9.1918500000000005</v>
      </c>
      <c r="H454" s="31">
        <f t="shared" si="28"/>
        <v>119.56567999999999</v>
      </c>
      <c r="I454" s="31">
        <f>MAX($H$19:H454)</f>
        <v>120.328</v>
      </c>
      <c r="J454" s="32">
        <f t="shared" si="29"/>
        <v>-0.76232000000001676</v>
      </c>
      <c r="K454" s="33">
        <f t="shared" si="26"/>
        <v>8.327925197485686E-2</v>
      </c>
    </row>
    <row r="455" spans="1:11" x14ac:dyDescent="0.25">
      <c r="A455" s="47" t="s">
        <v>104</v>
      </c>
      <c r="B455" s="48" t="s">
        <v>112</v>
      </c>
      <c r="C455" s="49">
        <v>43993.791666666664</v>
      </c>
      <c r="D455" s="48">
        <v>128.30000000000001</v>
      </c>
      <c r="E455" s="48">
        <v>545</v>
      </c>
      <c r="F455" s="50">
        <v>-19.838000000000001</v>
      </c>
      <c r="G455" s="30">
        <f t="shared" si="27"/>
        <v>-1.9838000000000002</v>
      </c>
      <c r="H455" s="31">
        <f t="shared" si="28"/>
        <v>117.58187999999998</v>
      </c>
      <c r="I455" s="31">
        <f>MAX($H$19:H455)</f>
        <v>120.328</v>
      </c>
      <c r="J455" s="32">
        <f t="shared" si="29"/>
        <v>-2.746120000000019</v>
      </c>
      <c r="K455" s="33">
        <f t="shared" ref="K455:K518" si="30">(H455/H454)-1</f>
        <v>-1.6591717623318014E-2</v>
      </c>
    </row>
    <row r="456" spans="1:11" x14ac:dyDescent="0.25">
      <c r="A456" s="47" t="s">
        <v>107</v>
      </c>
      <c r="B456" s="48" t="s">
        <v>112</v>
      </c>
      <c r="C456" s="49">
        <v>43994.625</v>
      </c>
      <c r="D456" s="48">
        <v>62.38</v>
      </c>
      <c r="E456" s="48">
        <v>687</v>
      </c>
      <c r="F456" s="50">
        <v>14.427</v>
      </c>
      <c r="G456" s="30">
        <f t="shared" si="27"/>
        <v>1.4427000000000001</v>
      </c>
      <c r="H456" s="31">
        <f t="shared" si="28"/>
        <v>119.02457999999999</v>
      </c>
      <c r="I456" s="31">
        <f>MAX($H$19:H456)</f>
        <v>120.328</v>
      </c>
      <c r="J456" s="32">
        <f t="shared" si="29"/>
        <v>-1.3034200000000169</v>
      </c>
      <c r="K456" s="33">
        <f t="shared" si="30"/>
        <v>1.2269747685612842E-2</v>
      </c>
    </row>
    <row r="457" spans="1:11" x14ac:dyDescent="0.25">
      <c r="A457" s="47" t="s">
        <v>114</v>
      </c>
      <c r="B457" s="48" t="s">
        <v>111</v>
      </c>
      <c r="C457" s="49">
        <v>43998.583333333336</v>
      </c>
      <c r="D457" s="48">
        <v>87.96</v>
      </c>
      <c r="E457" s="48">
        <v>771</v>
      </c>
      <c r="F457" s="50">
        <v>-19.8918</v>
      </c>
      <c r="G457" s="30">
        <f t="shared" si="27"/>
        <v>-1.9891800000000002</v>
      </c>
      <c r="H457" s="31">
        <f t="shared" si="28"/>
        <v>117.03539999999998</v>
      </c>
      <c r="I457" s="31">
        <f>MAX($H$19:H457)</f>
        <v>120.328</v>
      </c>
      <c r="J457" s="32">
        <f t="shared" si="29"/>
        <v>-3.2926000000000215</v>
      </c>
      <c r="K457" s="33">
        <f t="shared" si="30"/>
        <v>-1.6712346306956172E-2</v>
      </c>
    </row>
    <row r="458" spans="1:11" x14ac:dyDescent="0.25">
      <c r="A458" s="47" t="s">
        <v>106</v>
      </c>
      <c r="B458" s="48" t="s">
        <v>112</v>
      </c>
      <c r="C458" s="49">
        <v>43999.8125</v>
      </c>
      <c r="D458" s="48">
        <v>99.84</v>
      </c>
      <c r="E458" s="48">
        <v>748</v>
      </c>
      <c r="F458" s="50">
        <v>8.6768000000000001</v>
      </c>
      <c r="G458" s="30">
        <f t="shared" si="27"/>
        <v>0.86768000000000001</v>
      </c>
      <c r="H458" s="31">
        <f t="shared" si="28"/>
        <v>117.90307999999999</v>
      </c>
      <c r="I458" s="31">
        <f>MAX($H$19:H458)</f>
        <v>120.328</v>
      </c>
      <c r="J458" s="32">
        <f t="shared" si="29"/>
        <v>-2.4249200000000144</v>
      </c>
      <c r="K458" s="33">
        <f t="shared" si="30"/>
        <v>7.413825218694603E-3</v>
      </c>
    </row>
    <row r="459" spans="1:11" x14ac:dyDescent="0.25">
      <c r="A459" s="47" t="s">
        <v>114</v>
      </c>
      <c r="B459" s="48" t="s">
        <v>112</v>
      </c>
      <c r="C459" s="49">
        <v>44001.75</v>
      </c>
      <c r="D459" s="48">
        <v>86.8</v>
      </c>
      <c r="E459" s="48">
        <v>1305</v>
      </c>
      <c r="F459" s="50">
        <v>-20.097000000000001</v>
      </c>
      <c r="G459" s="30">
        <f t="shared" si="27"/>
        <v>-2.0097</v>
      </c>
      <c r="H459" s="31">
        <f t="shared" si="28"/>
        <v>115.89337999999999</v>
      </c>
      <c r="I459" s="31">
        <f>MAX($H$19:H459)</f>
        <v>120.328</v>
      </c>
      <c r="J459" s="32">
        <f t="shared" si="29"/>
        <v>-4.4346200000000096</v>
      </c>
      <c r="K459" s="33">
        <f t="shared" si="30"/>
        <v>-1.704535623666481E-2</v>
      </c>
    </row>
    <row r="460" spans="1:11" x14ac:dyDescent="0.25">
      <c r="A460" s="47" t="s">
        <v>115</v>
      </c>
      <c r="B460" s="48" t="s">
        <v>111</v>
      </c>
      <c r="C460" s="49">
        <v>44004.708333333336</v>
      </c>
      <c r="D460" s="48">
        <v>55</v>
      </c>
      <c r="E460" s="48">
        <v>1485</v>
      </c>
      <c r="F460" s="50">
        <v>-20.79</v>
      </c>
      <c r="G460" s="30">
        <f t="shared" si="27"/>
        <v>-2.0790000000000002</v>
      </c>
      <c r="H460" s="31">
        <f t="shared" si="28"/>
        <v>113.81438</v>
      </c>
      <c r="I460" s="31">
        <f>MAX($H$19:H460)</f>
        <v>120.328</v>
      </c>
      <c r="J460" s="32">
        <f t="shared" si="29"/>
        <v>-6.5136200000000031</v>
      </c>
      <c r="K460" s="33">
        <f t="shared" si="30"/>
        <v>-1.7938902118481592E-2</v>
      </c>
    </row>
    <row r="461" spans="1:11" x14ac:dyDescent="0.25">
      <c r="A461" s="47" t="s">
        <v>106</v>
      </c>
      <c r="B461" s="48" t="s">
        <v>112</v>
      </c>
      <c r="C461" s="49">
        <v>44006.583333333336</v>
      </c>
      <c r="D461" s="48">
        <v>95.7</v>
      </c>
      <c r="E461" s="48">
        <v>901</v>
      </c>
      <c r="F461" s="50">
        <v>7.8387000000000002</v>
      </c>
      <c r="G461" s="30">
        <f t="shared" si="27"/>
        <v>0.78387000000000007</v>
      </c>
      <c r="H461" s="31">
        <f t="shared" si="28"/>
        <v>114.59824999999999</v>
      </c>
      <c r="I461" s="31">
        <f>MAX($H$19:H461)</f>
        <v>120.328</v>
      </c>
      <c r="J461" s="32">
        <f t="shared" si="29"/>
        <v>-5.7297500000000099</v>
      </c>
      <c r="K461" s="33">
        <f t="shared" si="30"/>
        <v>6.8872667935282461E-3</v>
      </c>
    </row>
    <row r="462" spans="1:11" x14ac:dyDescent="0.25">
      <c r="A462" s="47" t="s">
        <v>107</v>
      </c>
      <c r="B462" s="48" t="s">
        <v>112</v>
      </c>
      <c r="C462" s="49">
        <v>44006.583333333336</v>
      </c>
      <c r="D462" s="48">
        <v>64.92</v>
      </c>
      <c r="E462" s="48">
        <v>1469</v>
      </c>
      <c r="F462" s="50">
        <v>0.14690000000000056</v>
      </c>
      <c r="G462" s="30">
        <f t="shared" si="27"/>
        <v>1.4690000000000057E-2</v>
      </c>
      <c r="H462" s="31">
        <f t="shared" si="28"/>
        <v>114.61293999999999</v>
      </c>
      <c r="I462" s="31">
        <f>MAX($H$19:H462)</f>
        <v>120.328</v>
      </c>
      <c r="J462" s="32">
        <f t="shared" si="29"/>
        <v>-5.7150600000000082</v>
      </c>
      <c r="K462" s="33">
        <f t="shared" si="30"/>
        <v>1.2818694875349479E-4</v>
      </c>
    </row>
    <row r="463" spans="1:11" x14ac:dyDescent="0.25">
      <c r="A463" s="47" t="s">
        <v>106</v>
      </c>
      <c r="B463" s="48" t="s">
        <v>112</v>
      </c>
      <c r="C463" s="49">
        <v>44008.583333333336</v>
      </c>
      <c r="D463" s="48">
        <v>94.36</v>
      </c>
      <c r="E463" s="48">
        <v>669</v>
      </c>
      <c r="F463" s="50">
        <v>12.710999999999999</v>
      </c>
      <c r="G463" s="30">
        <f t="shared" si="27"/>
        <v>1.2710999999999999</v>
      </c>
      <c r="H463" s="31">
        <f t="shared" si="28"/>
        <v>115.88404</v>
      </c>
      <c r="I463" s="31">
        <f>MAX($H$19:H463)</f>
        <v>120.328</v>
      </c>
      <c r="J463" s="32">
        <f t="shared" si="29"/>
        <v>-4.4439600000000041</v>
      </c>
      <c r="K463" s="33">
        <f t="shared" si="30"/>
        <v>1.1090370773143121E-2</v>
      </c>
    </row>
    <row r="464" spans="1:11" x14ac:dyDescent="0.25">
      <c r="A464" s="47" t="s">
        <v>114</v>
      </c>
      <c r="B464" s="48" t="s">
        <v>112</v>
      </c>
      <c r="C464" s="49">
        <v>44008.604166666664</v>
      </c>
      <c r="D464" s="48">
        <v>89.41</v>
      </c>
      <c r="E464" s="48">
        <v>973</v>
      </c>
      <c r="F464" s="50">
        <v>8.2705000000000002</v>
      </c>
      <c r="G464" s="30">
        <f t="shared" si="27"/>
        <v>0.82705000000000006</v>
      </c>
      <c r="H464" s="31">
        <f t="shared" si="28"/>
        <v>116.71109</v>
      </c>
      <c r="I464" s="31">
        <f>MAX($H$19:H464)</f>
        <v>120.328</v>
      </c>
      <c r="J464" s="32">
        <f t="shared" si="29"/>
        <v>-3.6169100000000043</v>
      </c>
      <c r="K464" s="33">
        <f t="shared" si="30"/>
        <v>7.136875794112818E-3</v>
      </c>
    </row>
    <row r="465" spans="1:11" x14ac:dyDescent="0.25">
      <c r="A465" s="47" t="s">
        <v>104</v>
      </c>
      <c r="B465" s="48" t="s">
        <v>112</v>
      </c>
      <c r="C465" s="49">
        <v>44008.8125</v>
      </c>
      <c r="D465" s="48">
        <v>135.52000000000001</v>
      </c>
      <c r="E465" s="48">
        <v>867</v>
      </c>
      <c r="F465" s="50">
        <v>21.675000000000001</v>
      </c>
      <c r="G465" s="30">
        <f t="shared" si="27"/>
        <v>2.1675</v>
      </c>
      <c r="H465" s="31">
        <f t="shared" si="28"/>
        <v>118.87859</v>
      </c>
      <c r="I465" s="31">
        <f>MAX($H$19:H465)</f>
        <v>120.328</v>
      </c>
      <c r="J465" s="32">
        <f t="shared" si="29"/>
        <v>-1.4494100000000003</v>
      </c>
      <c r="K465" s="33">
        <f t="shared" si="30"/>
        <v>1.8571499932011681E-2</v>
      </c>
    </row>
    <row r="466" spans="1:11" x14ac:dyDescent="0.25">
      <c r="A466" s="47" t="s">
        <v>107</v>
      </c>
      <c r="B466" s="48" t="s">
        <v>111</v>
      </c>
      <c r="C466" s="49">
        <v>44011.625</v>
      </c>
      <c r="D466" s="48">
        <v>65.459999999999994</v>
      </c>
      <c r="E466" s="48">
        <v>1082</v>
      </c>
      <c r="F466" s="50">
        <v>69.572600000000008</v>
      </c>
      <c r="G466" s="30">
        <f t="shared" si="27"/>
        <v>6.9572600000000016</v>
      </c>
      <c r="H466" s="31">
        <f t="shared" si="28"/>
        <v>125.83585000000001</v>
      </c>
      <c r="I466" s="31">
        <f>MAX($H$19:H466)</f>
        <v>125.83585000000001</v>
      </c>
      <c r="J466" s="32">
        <f t="shared" si="29"/>
        <v>0</v>
      </c>
      <c r="K466" s="33">
        <f t="shared" si="30"/>
        <v>5.8524079062512557E-2</v>
      </c>
    </row>
    <row r="467" spans="1:11" x14ac:dyDescent="0.25">
      <c r="A467" s="47" t="s">
        <v>116</v>
      </c>
      <c r="B467" s="48" t="s">
        <v>111</v>
      </c>
      <c r="C467" s="49">
        <v>44013.5625</v>
      </c>
      <c r="D467" s="48">
        <v>178.48</v>
      </c>
      <c r="E467" s="48">
        <v>969</v>
      </c>
      <c r="F467" s="50">
        <v>8.1395999999999997</v>
      </c>
      <c r="G467" s="30">
        <f t="shared" si="27"/>
        <v>0.81396000000000002</v>
      </c>
      <c r="H467" s="31">
        <f t="shared" si="28"/>
        <v>126.64981</v>
      </c>
      <c r="I467" s="31">
        <f>MAX($H$19:H467)</f>
        <v>126.64981</v>
      </c>
      <c r="J467" s="32">
        <f t="shared" si="29"/>
        <v>0</v>
      </c>
      <c r="K467" s="33">
        <f t="shared" si="30"/>
        <v>6.4684269228523217E-3</v>
      </c>
    </row>
    <row r="468" spans="1:11" x14ac:dyDescent="0.25">
      <c r="A468" s="47" t="s">
        <v>105</v>
      </c>
      <c r="B468" s="48" t="s">
        <v>111</v>
      </c>
      <c r="C468" s="49">
        <v>44013.5625</v>
      </c>
      <c r="D468" s="48">
        <v>70.62</v>
      </c>
      <c r="E468" s="48">
        <v>1988</v>
      </c>
      <c r="F468" s="50">
        <v>50.693999999999996</v>
      </c>
      <c r="G468" s="30">
        <f t="shared" ref="G468:G531" si="31">(F468*0.1)</f>
        <v>5.0693999999999999</v>
      </c>
      <c r="H468" s="31">
        <f t="shared" si="28"/>
        <v>131.71921</v>
      </c>
      <c r="I468" s="31">
        <f>MAX($H$19:H468)</f>
        <v>131.71921</v>
      </c>
      <c r="J468" s="32">
        <f t="shared" si="29"/>
        <v>0</v>
      </c>
      <c r="K468" s="33">
        <f t="shared" si="30"/>
        <v>4.002690568584355E-2</v>
      </c>
    </row>
    <row r="469" spans="1:11" x14ac:dyDescent="0.25">
      <c r="A469" s="47" t="s">
        <v>116</v>
      </c>
      <c r="B469" s="48" t="s">
        <v>112</v>
      </c>
      <c r="C469" s="49">
        <v>44020.729166666664</v>
      </c>
      <c r="D469" s="48">
        <v>180</v>
      </c>
      <c r="E469" s="48">
        <v>957</v>
      </c>
      <c r="F469" s="50">
        <v>-18.757200000000001</v>
      </c>
      <c r="G469" s="30">
        <f t="shared" si="31"/>
        <v>-1.8757200000000003</v>
      </c>
      <c r="H469" s="31">
        <f t="shared" si="28"/>
        <v>129.84349</v>
      </c>
      <c r="I469" s="31">
        <f>MAX($H$19:H469)</f>
        <v>131.71921</v>
      </c>
      <c r="J469" s="32">
        <f t="shared" si="29"/>
        <v>-1.8757200000000012</v>
      </c>
      <c r="K469" s="33">
        <f t="shared" si="30"/>
        <v>-1.424029190578957E-2</v>
      </c>
    </row>
    <row r="470" spans="1:11" x14ac:dyDescent="0.25">
      <c r="A470" s="47" t="s">
        <v>115</v>
      </c>
      <c r="B470" s="48" t="s">
        <v>111</v>
      </c>
      <c r="C470" s="49">
        <v>44028.770833333336</v>
      </c>
      <c r="D470" s="48">
        <v>54.84</v>
      </c>
      <c r="E470" s="48">
        <v>1393</v>
      </c>
      <c r="F470" s="50">
        <v>8.0793999999999997</v>
      </c>
      <c r="G470" s="30">
        <f t="shared" si="31"/>
        <v>0.80793999999999999</v>
      </c>
      <c r="H470" s="31">
        <f t="shared" si="28"/>
        <v>130.65143</v>
      </c>
      <c r="I470" s="31">
        <f>MAX($H$19:H470)</f>
        <v>131.71921</v>
      </c>
      <c r="J470" s="32">
        <f t="shared" si="29"/>
        <v>-1.0677799999999991</v>
      </c>
      <c r="K470" s="33">
        <f t="shared" si="30"/>
        <v>6.2224143851956626E-3</v>
      </c>
    </row>
    <row r="471" spans="1:11" x14ac:dyDescent="0.25">
      <c r="A471" s="47" t="s">
        <v>104</v>
      </c>
      <c r="B471" s="48" t="s">
        <v>111</v>
      </c>
      <c r="C471" s="49">
        <v>44032.583333333336</v>
      </c>
      <c r="D471" s="48">
        <v>152.44</v>
      </c>
      <c r="E471" s="48">
        <v>450</v>
      </c>
      <c r="F471" s="50">
        <v>30.96</v>
      </c>
      <c r="G471" s="30">
        <f t="shared" si="31"/>
        <v>3.0960000000000001</v>
      </c>
      <c r="H471" s="31">
        <f t="shared" ref="H471:H534" si="32">(H470+G471)</f>
        <v>133.74743000000001</v>
      </c>
      <c r="I471" s="31">
        <f>MAX($H$19:H471)</f>
        <v>133.74743000000001</v>
      </c>
      <c r="J471" s="32">
        <f t="shared" ref="J471:J534" si="33">(H471-I471)</f>
        <v>0</v>
      </c>
      <c r="K471" s="33">
        <f t="shared" si="30"/>
        <v>2.3696640748593456E-2</v>
      </c>
    </row>
    <row r="472" spans="1:11" x14ac:dyDescent="0.25">
      <c r="A472" s="47" t="s">
        <v>106</v>
      </c>
      <c r="B472" s="48" t="s">
        <v>112</v>
      </c>
      <c r="C472" s="49">
        <v>44032.583333333336</v>
      </c>
      <c r="D472" s="48">
        <v>97.67</v>
      </c>
      <c r="E472" s="48">
        <v>1292</v>
      </c>
      <c r="F472" s="50">
        <v>-8.2688000000000006</v>
      </c>
      <c r="G472" s="30">
        <f t="shared" si="31"/>
        <v>-0.82688000000000006</v>
      </c>
      <c r="H472" s="31">
        <f t="shared" si="32"/>
        <v>132.92055000000002</v>
      </c>
      <c r="I472" s="31">
        <f>MAX($H$19:H472)</f>
        <v>133.74743000000001</v>
      </c>
      <c r="J472" s="32">
        <f t="shared" si="33"/>
        <v>-0.82687999999998851</v>
      </c>
      <c r="K472" s="33">
        <f t="shared" si="30"/>
        <v>-6.1823991683428448E-3</v>
      </c>
    </row>
    <row r="473" spans="1:11" x14ac:dyDescent="0.25">
      <c r="A473" s="47" t="s">
        <v>114</v>
      </c>
      <c r="B473" s="48" t="s">
        <v>111</v>
      </c>
      <c r="C473" s="49">
        <v>44032.666666666664</v>
      </c>
      <c r="D473" s="48">
        <v>97.48</v>
      </c>
      <c r="E473" s="48">
        <v>1422</v>
      </c>
      <c r="F473" s="50">
        <v>13.793400000000002</v>
      </c>
      <c r="G473" s="30">
        <f t="shared" si="31"/>
        <v>1.3793400000000002</v>
      </c>
      <c r="H473" s="31">
        <f t="shared" si="32"/>
        <v>134.29989000000003</v>
      </c>
      <c r="I473" s="31">
        <f>MAX($H$19:H473)</f>
        <v>134.29989000000003</v>
      </c>
      <c r="J473" s="32">
        <f t="shared" si="33"/>
        <v>0</v>
      </c>
      <c r="K473" s="33">
        <f t="shared" si="30"/>
        <v>1.0377176441114688E-2</v>
      </c>
    </row>
    <row r="474" spans="1:11" x14ac:dyDescent="0.25">
      <c r="A474" s="47" t="s">
        <v>114</v>
      </c>
      <c r="B474" s="48" t="s">
        <v>112</v>
      </c>
      <c r="C474" s="49">
        <v>44034.729166666664</v>
      </c>
      <c r="D474" s="48">
        <v>96.9</v>
      </c>
      <c r="E474" s="48">
        <v>1467</v>
      </c>
      <c r="F474" s="50">
        <v>91.6875</v>
      </c>
      <c r="G474" s="30">
        <f t="shared" si="31"/>
        <v>9.1687500000000011</v>
      </c>
      <c r="H474" s="31">
        <f t="shared" si="32"/>
        <v>143.46864000000002</v>
      </c>
      <c r="I474" s="31">
        <f>MAX($H$19:H474)</f>
        <v>143.46864000000002</v>
      </c>
      <c r="J474" s="32">
        <f t="shared" si="33"/>
        <v>0</v>
      </c>
      <c r="K474" s="33">
        <f t="shared" si="30"/>
        <v>6.8270718613395731E-2</v>
      </c>
    </row>
    <row r="475" spans="1:11" x14ac:dyDescent="0.25">
      <c r="A475" s="47" t="s">
        <v>105</v>
      </c>
      <c r="B475" s="48" t="s">
        <v>112</v>
      </c>
      <c r="C475" s="49">
        <v>44035.6875</v>
      </c>
      <c r="D475" s="48">
        <v>76.67</v>
      </c>
      <c r="E475" s="48">
        <v>1677</v>
      </c>
      <c r="F475" s="50">
        <v>32.366100000000003</v>
      </c>
      <c r="G475" s="30">
        <f t="shared" si="31"/>
        <v>3.2366100000000007</v>
      </c>
      <c r="H475" s="31">
        <f t="shared" si="32"/>
        <v>146.70525000000004</v>
      </c>
      <c r="I475" s="31">
        <f>MAX($H$19:H475)</f>
        <v>146.70525000000004</v>
      </c>
      <c r="J475" s="32">
        <f t="shared" si="33"/>
        <v>0</v>
      </c>
      <c r="K475" s="33">
        <f t="shared" si="30"/>
        <v>2.2559703639764228E-2</v>
      </c>
    </row>
    <row r="476" spans="1:11" x14ac:dyDescent="0.25">
      <c r="A476" s="47" t="s">
        <v>107</v>
      </c>
      <c r="B476" s="48" t="s">
        <v>112</v>
      </c>
      <c r="C476" s="49">
        <v>44035.708333333336</v>
      </c>
      <c r="D476" s="48">
        <v>102.8</v>
      </c>
      <c r="E476" s="48">
        <v>333</v>
      </c>
      <c r="F476" s="50">
        <v>27.772200000000002</v>
      </c>
      <c r="G476" s="30">
        <f t="shared" si="31"/>
        <v>2.7772200000000002</v>
      </c>
      <c r="H476" s="31">
        <f t="shared" si="32"/>
        <v>149.48247000000003</v>
      </c>
      <c r="I476" s="31">
        <f>MAX($H$19:H476)</f>
        <v>149.48247000000003</v>
      </c>
      <c r="J476" s="32">
        <f t="shared" si="33"/>
        <v>0</v>
      </c>
      <c r="K476" s="33">
        <f t="shared" si="30"/>
        <v>1.8930610867709197E-2</v>
      </c>
    </row>
    <row r="477" spans="1:11" x14ac:dyDescent="0.25">
      <c r="A477" s="47" t="s">
        <v>116</v>
      </c>
      <c r="B477" s="48" t="s">
        <v>112</v>
      </c>
      <c r="C477" s="49">
        <v>44039.770833333336</v>
      </c>
      <c r="D477" s="48">
        <v>192.08</v>
      </c>
      <c r="E477" s="48">
        <v>1051</v>
      </c>
      <c r="F477" s="50">
        <v>12.401800000000001</v>
      </c>
      <c r="G477" s="30">
        <f t="shared" si="31"/>
        <v>1.2401800000000003</v>
      </c>
      <c r="H477" s="31">
        <f t="shared" si="32"/>
        <v>150.72265000000004</v>
      </c>
      <c r="I477" s="31">
        <f>MAX($H$19:H477)</f>
        <v>150.72265000000004</v>
      </c>
      <c r="J477" s="32">
        <f t="shared" si="33"/>
        <v>0</v>
      </c>
      <c r="K477" s="33">
        <f t="shared" si="30"/>
        <v>8.2964912206762165E-3</v>
      </c>
    </row>
    <row r="478" spans="1:11" x14ac:dyDescent="0.25">
      <c r="A478" s="47" t="s">
        <v>107</v>
      </c>
      <c r="B478" s="48" t="s">
        <v>111</v>
      </c>
      <c r="C478" s="49">
        <v>44039.8125</v>
      </c>
      <c r="D478" s="48">
        <v>102.62</v>
      </c>
      <c r="E478" s="48">
        <v>371</v>
      </c>
      <c r="F478" s="50">
        <v>-19.588800000000003</v>
      </c>
      <c r="G478" s="30">
        <f t="shared" si="31"/>
        <v>-1.9588800000000004</v>
      </c>
      <c r="H478" s="31">
        <f t="shared" si="32"/>
        <v>148.76377000000005</v>
      </c>
      <c r="I478" s="31">
        <f>MAX($H$19:H478)</f>
        <v>150.72265000000004</v>
      </c>
      <c r="J478" s="32">
        <f t="shared" si="33"/>
        <v>-1.9588799999999935</v>
      </c>
      <c r="K478" s="33">
        <f t="shared" si="30"/>
        <v>-1.2996586777103469E-2</v>
      </c>
    </row>
    <row r="479" spans="1:11" x14ac:dyDescent="0.25">
      <c r="A479" s="47" t="s">
        <v>114</v>
      </c>
      <c r="B479" s="48" t="s">
        <v>111</v>
      </c>
      <c r="C479" s="49">
        <v>44041.604166666664</v>
      </c>
      <c r="D479" s="48">
        <v>94.62</v>
      </c>
      <c r="E479" s="48">
        <v>1195</v>
      </c>
      <c r="F479" s="50">
        <v>-15.295999999999999</v>
      </c>
      <c r="G479" s="30">
        <f t="shared" si="31"/>
        <v>-1.5296000000000001</v>
      </c>
      <c r="H479" s="31">
        <f t="shared" si="32"/>
        <v>147.23417000000006</v>
      </c>
      <c r="I479" s="31">
        <f>MAX($H$19:H479)</f>
        <v>150.72265000000004</v>
      </c>
      <c r="J479" s="32">
        <f t="shared" si="33"/>
        <v>-3.4884799999999814</v>
      </c>
      <c r="K479" s="33">
        <f t="shared" si="30"/>
        <v>-1.0282073383862111E-2</v>
      </c>
    </row>
    <row r="480" spans="1:11" x14ac:dyDescent="0.25">
      <c r="A480" s="47" t="s">
        <v>106</v>
      </c>
      <c r="B480" s="48" t="s">
        <v>111</v>
      </c>
      <c r="C480" s="49">
        <v>44041.645833333336</v>
      </c>
      <c r="D480" s="48">
        <v>97.95</v>
      </c>
      <c r="E480" s="48">
        <v>1512</v>
      </c>
      <c r="F480" s="50">
        <v>0.75600000000000023</v>
      </c>
      <c r="G480" s="30">
        <f t="shared" si="31"/>
        <v>7.5600000000000028E-2</v>
      </c>
      <c r="H480" s="31">
        <f t="shared" si="32"/>
        <v>147.30977000000007</v>
      </c>
      <c r="I480" s="31">
        <f>MAX($H$19:H480)</f>
        <v>150.72265000000004</v>
      </c>
      <c r="J480" s="32">
        <f t="shared" si="33"/>
        <v>-3.4128799999999728</v>
      </c>
      <c r="K480" s="33">
        <f t="shared" si="30"/>
        <v>5.1346776363137003E-4</v>
      </c>
    </row>
    <row r="481" spans="1:11" x14ac:dyDescent="0.25">
      <c r="A481" s="47" t="s">
        <v>104</v>
      </c>
      <c r="B481" s="48" t="s">
        <v>112</v>
      </c>
      <c r="C481" s="49">
        <v>44041.75</v>
      </c>
      <c r="D481" s="48">
        <v>150.86000000000001</v>
      </c>
      <c r="E481" s="48">
        <v>832</v>
      </c>
      <c r="F481" s="50">
        <v>-3.9936000000000003</v>
      </c>
      <c r="G481" s="30">
        <f t="shared" si="31"/>
        <v>-0.39936000000000005</v>
      </c>
      <c r="H481" s="31">
        <f t="shared" si="32"/>
        <v>146.91041000000007</v>
      </c>
      <c r="I481" s="31">
        <f>MAX($H$19:H481)</f>
        <v>150.72265000000004</v>
      </c>
      <c r="J481" s="32">
        <f t="shared" si="33"/>
        <v>-3.8122399999999743</v>
      </c>
      <c r="K481" s="33">
        <f t="shared" si="30"/>
        <v>-2.7110218147784471E-3</v>
      </c>
    </row>
    <row r="482" spans="1:11" x14ac:dyDescent="0.25">
      <c r="A482" s="47" t="s">
        <v>105</v>
      </c>
      <c r="B482" s="48" t="s">
        <v>112</v>
      </c>
      <c r="C482" s="49">
        <v>44042.583333333336</v>
      </c>
      <c r="D482" s="48">
        <v>74.75</v>
      </c>
      <c r="E482" s="48">
        <v>1650</v>
      </c>
      <c r="F482" s="50">
        <v>-23.76</v>
      </c>
      <c r="G482" s="30">
        <f t="shared" si="31"/>
        <v>-2.3760000000000003</v>
      </c>
      <c r="H482" s="31">
        <f t="shared" si="32"/>
        <v>144.53441000000007</v>
      </c>
      <c r="I482" s="31">
        <f>MAX($H$19:H482)</f>
        <v>150.72265000000004</v>
      </c>
      <c r="J482" s="32">
        <f t="shared" si="33"/>
        <v>-6.1882399999999791</v>
      </c>
      <c r="K482" s="33">
        <f t="shared" si="30"/>
        <v>-1.6173122108909754E-2</v>
      </c>
    </row>
    <row r="483" spans="1:11" x14ac:dyDescent="0.25">
      <c r="A483" s="47" t="s">
        <v>107</v>
      </c>
      <c r="B483" s="48" t="s">
        <v>112</v>
      </c>
      <c r="C483" s="49">
        <v>44042.583333333336</v>
      </c>
      <c r="D483" s="48">
        <v>98.41</v>
      </c>
      <c r="E483" s="48">
        <v>500</v>
      </c>
      <c r="F483" s="50">
        <v>-20.6</v>
      </c>
      <c r="G483" s="30">
        <f t="shared" si="31"/>
        <v>-2.06</v>
      </c>
      <c r="H483" s="31">
        <f t="shared" si="32"/>
        <v>142.47441000000006</v>
      </c>
      <c r="I483" s="31">
        <f>MAX($H$19:H483)</f>
        <v>150.72265000000004</v>
      </c>
      <c r="J483" s="32">
        <f t="shared" si="33"/>
        <v>-8.2482399999999814</v>
      </c>
      <c r="K483" s="33">
        <f t="shared" si="30"/>
        <v>-1.425266135586678E-2</v>
      </c>
    </row>
    <row r="484" spans="1:11" x14ac:dyDescent="0.25">
      <c r="A484" s="47" t="s">
        <v>114</v>
      </c>
      <c r="B484" s="48" t="s">
        <v>111</v>
      </c>
      <c r="C484" s="49">
        <v>44042.6875</v>
      </c>
      <c r="D484" s="48">
        <v>95.75</v>
      </c>
      <c r="E484" s="48">
        <v>1213</v>
      </c>
      <c r="F484" s="50">
        <v>159.75210000000001</v>
      </c>
      <c r="G484" s="30">
        <f t="shared" si="31"/>
        <v>15.975210000000002</v>
      </c>
      <c r="H484" s="31">
        <f t="shared" si="32"/>
        <v>158.44962000000007</v>
      </c>
      <c r="I484" s="31">
        <f>MAX($H$19:H484)</f>
        <v>158.44962000000007</v>
      </c>
      <c r="J484" s="32">
        <f t="shared" si="33"/>
        <v>0</v>
      </c>
      <c r="K484" s="33">
        <f t="shared" si="30"/>
        <v>0.11212687246783481</v>
      </c>
    </row>
    <row r="485" spans="1:11" x14ac:dyDescent="0.25">
      <c r="A485" s="47" t="s">
        <v>105</v>
      </c>
      <c r="B485" s="48" t="s">
        <v>112</v>
      </c>
      <c r="C485" s="49">
        <v>44043.583333333336</v>
      </c>
      <c r="D485" s="48">
        <v>74.02</v>
      </c>
      <c r="E485" s="48">
        <v>1086</v>
      </c>
      <c r="F485" s="50">
        <v>13.466399999999998</v>
      </c>
      <c r="G485" s="30">
        <f t="shared" si="31"/>
        <v>1.3466399999999998</v>
      </c>
      <c r="H485" s="31">
        <f t="shared" si="32"/>
        <v>159.79626000000007</v>
      </c>
      <c r="I485" s="31">
        <f>MAX($H$19:H485)</f>
        <v>159.79626000000007</v>
      </c>
      <c r="J485" s="32">
        <f t="shared" si="33"/>
        <v>0</v>
      </c>
      <c r="K485" s="33">
        <f t="shared" si="30"/>
        <v>8.498852821483549E-3</v>
      </c>
    </row>
    <row r="486" spans="1:11" x14ac:dyDescent="0.25">
      <c r="A486" s="47" t="s">
        <v>105</v>
      </c>
      <c r="B486" s="48" t="s">
        <v>111</v>
      </c>
      <c r="C486" s="49">
        <v>44049.645833333336</v>
      </c>
      <c r="D486" s="48">
        <v>74.37</v>
      </c>
      <c r="E486" s="48">
        <v>2422</v>
      </c>
      <c r="F486" s="50">
        <v>14.2898</v>
      </c>
      <c r="G486" s="30">
        <f t="shared" si="31"/>
        <v>1.4289800000000001</v>
      </c>
      <c r="H486" s="31">
        <f t="shared" si="32"/>
        <v>161.22524000000007</v>
      </c>
      <c r="I486" s="31">
        <f>MAX($H$19:H486)</f>
        <v>161.22524000000007</v>
      </c>
      <c r="J486" s="32">
        <f t="shared" si="33"/>
        <v>0</v>
      </c>
      <c r="K486" s="33">
        <f t="shared" si="30"/>
        <v>8.9425121714363787E-3</v>
      </c>
    </row>
    <row r="487" spans="1:11" x14ac:dyDescent="0.25">
      <c r="A487" s="47" t="s">
        <v>115</v>
      </c>
      <c r="B487" s="48" t="s">
        <v>112</v>
      </c>
      <c r="C487" s="49">
        <v>44053.604166666664</v>
      </c>
      <c r="D487" s="48">
        <v>82.22</v>
      </c>
      <c r="E487" s="48">
        <v>668</v>
      </c>
      <c r="F487" s="50">
        <v>14.696</v>
      </c>
      <c r="G487" s="30">
        <f t="shared" si="31"/>
        <v>1.4696</v>
      </c>
      <c r="H487" s="31">
        <f t="shared" si="32"/>
        <v>162.69484000000008</v>
      </c>
      <c r="I487" s="31">
        <f>MAX($H$19:H487)</f>
        <v>162.69484000000008</v>
      </c>
      <c r="J487" s="32">
        <f t="shared" si="33"/>
        <v>0</v>
      </c>
      <c r="K487" s="33">
        <f t="shared" si="30"/>
        <v>9.1151980918124931E-3</v>
      </c>
    </row>
    <row r="488" spans="1:11" x14ac:dyDescent="0.25">
      <c r="A488" s="47" t="s">
        <v>105</v>
      </c>
      <c r="B488" s="48" t="s">
        <v>111</v>
      </c>
      <c r="C488" s="49">
        <v>44054.6875</v>
      </c>
      <c r="D488" s="48">
        <v>75.27</v>
      </c>
      <c r="E488" s="48">
        <v>2026</v>
      </c>
      <c r="F488" s="50">
        <v>-20.665199999999999</v>
      </c>
      <c r="G488" s="30">
        <f t="shared" si="31"/>
        <v>-2.0665200000000001</v>
      </c>
      <c r="H488" s="31">
        <f t="shared" si="32"/>
        <v>160.62832000000009</v>
      </c>
      <c r="I488" s="31">
        <f>MAX($H$19:H488)</f>
        <v>162.69484000000008</v>
      </c>
      <c r="J488" s="32">
        <f t="shared" si="33"/>
        <v>-2.066519999999997</v>
      </c>
      <c r="K488" s="33">
        <f t="shared" si="30"/>
        <v>-1.2701816480473527E-2</v>
      </c>
    </row>
    <row r="489" spans="1:11" x14ac:dyDescent="0.25">
      <c r="A489" s="47" t="s">
        <v>114</v>
      </c>
      <c r="B489" s="48" t="s">
        <v>112</v>
      </c>
      <c r="C489" s="49">
        <v>44055.5625</v>
      </c>
      <c r="D489" s="48">
        <v>110.48</v>
      </c>
      <c r="E489" s="48">
        <v>834</v>
      </c>
      <c r="F489" s="50">
        <v>-1.3344</v>
      </c>
      <c r="G489" s="30">
        <f t="shared" si="31"/>
        <v>-0.13344</v>
      </c>
      <c r="H489" s="31">
        <f t="shared" si="32"/>
        <v>160.49488000000008</v>
      </c>
      <c r="I489" s="31">
        <f>MAX($H$19:H489)</f>
        <v>162.69484000000008</v>
      </c>
      <c r="J489" s="32">
        <f t="shared" si="33"/>
        <v>-2.1999600000000044</v>
      </c>
      <c r="K489" s="33">
        <f t="shared" si="30"/>
        <v>-8.3073769307928647E-4</v>
      </c>
    </row>
    <row r="490" spans="1:11" x14ac:dyDescent="0.25">
      <c r="A490" s="47" t="s">
        <v>105</v>
      </c>
      <c r="B490" s="48" t="s">
        <v>111</v>
      </c>
      <c r="C490" s="49">
        <v>44055.583333333336</v>
      </c>
      <c r="D490" s="48">
        <v>75.11</v>
      </c>
      <c r="E490" s="48">
        <v>1515</v>
      </c>
      <c r="F490" s="50">
        <v>7.1204999999999998</v>
      </c>
      <c r="G490" s="30">
        <f t="shared" si="31"/>
        <v>0.71205000000000007</v>
      </c>
      <c r="H490" s="31">
        <f t="shared" si="32"/>
        <v>161.20693000000009</v>
      </c>
      <c r="I490" s="31">
        <f>MAX($H$19:H490)</f>
        <v>162.69484000000008</v>
      </c>
      <c r="J490" s="32">
        <f t="shared" si="33"/>
        <v>-1.4879099999999994</v>
      </c>
      <c r="K490" s="33">
        <f t="shared" si="30"/>
        <v>4.436590126738027E-3</v>
      </c>
    </row>
    <row r="491" spans="1:11" x14ac:dyDescent="0.25">
      <c r="A491" s="47" t="s">
        <v>116</v>
      </c>
      <c r="B491" s="48" t="s">
        <v>112</v>
      </c>
      <c r="C491" s="49">
        <v>44060.583333333336</v>
      </c>
      <c r="D491" s="48">
        <v>209.48</v>
      </c>
      <c r="E491" s="48">
        <v>1086</v>
      </c>
      <c r="F491" s="50">
        <v>28.996199999999998</v>
      </c>
      <c r="G491" s="30">
        <f t="shared" si="31"/>
        <v>2.8996200000000001</v>
      </c>
      <c r="H491" s="31">
        <f t="shared" si="32"/>
        <v>164.10655000000008</v>
      </c>
      <c r="I491" s="31">
        <f>MAX($H$19:H491)</f>
        <v>164.10655000000008</v>
      </c>
      <c r="J491" s="32">
        <f t="shared" si="33"/>
        <v>0</v>
      </c>
      <c r="K491" s="33">
        <f t="shared" si="30"/>
        <v>1.7986943861532545E-2</v>
      </c>
    </row>
    <row r="492" spans="1:11" x14ac:dyDescent="0.25">
      <c r="A492" s="47" t="s">
        <v>106</v>
      </c>
      <c r="B492" s="48" t="s">
        <v>112</v>
      </c>
      <c r="C492" s="49">
        <v>44060.583333333336</v>
      </c>
      <c r="D492" s="48">
        <v>100.92</v>
      </c>
      <c r="E492" s="48">
        <v>1118</v>
      </c>
      <c r="F492" s="50">
        <v>35.887799999999999</v>
      </c>
      <c r="G492" s="30">
        <f t="shared" si="31"/>
        <v>3.5887799999999999</v>
      </c>
      <c r="H492" s="31">
        <f t="shared" si="32"/>
        <v>167.69533000000007</v>
      </c>
      <c r="I492" s="31">
        <f>MAX($H$19:H492)</f>
        <v>167.69533000000007</v>
      </c>
      <c r="J492" s="32">
        <f t="shared" si="33"/>
        <v>0</v>
      </c>
      <c r="K492" s="33">
        <f t="shared" si="30"/>
        <v>2.1868596957281605E-2</v>
      </c>
    </row>
    <row r="493" spans="1:11" x14ac:dyDescent="0.25">
      <c r="A493" s="47" t="s">
        <v>116</v>
      </c>
      <c r="B493" s="48" t="s">
        <v>111</v>
      </c>
      <c r="C493" s="49">
        <v>44067.583333333336</v>
      </c>
      <c r="D493" s="48">
        <v>210.07</v>
      </c>
      <c r="E493" s="48">
        <v>862</v>
      </c>
      <c r="F493" s="50">
        <v>28.618400000000001</v>
      </c>
      <c r="G493" s="30">
        <f t="shared" si="31"/>
        <v>2.8618400000000004</v>
      </c>
      <c r="H493" s="31">
        <f t="shared" si="32"/>
        <v>170.55717000000007</v>
      </c>
      <c r="I493" s="31">
        <f>MAX($H$19:H493)</f>
        <v>170.55717000000007</v>
      </c>
      <c r="J493" s="32">
        <f t="shared" si="33"/>
        <v>0</v>
      </c>
      <c r="K493" s="33">
        <f t="shared" si="30"/>
        <v>1.7065710774414544E-2</v>
      </c>
    </row>
    <row r="494" spans="1:11" x14ac:dyDescent="0.25">
      <c r="A494" s="47" t="s">
        <v>106</v>
      </c>
      <c r="B494" s="48" t="s">
        <v>111</v>
      </c>
      <c r="C494" s="49">
        <v>44070.583333333336</v>
      </c>
      <c r="D494" s="48">
        <v>102.04</v>
      </c>
      <c r="E494" s="48">
        <v>1102</v>
      </c>
      <c r="F494" s="50">
        <v>12.673</v>
      </c>
      <c r="G494" s="30">
        <f t="shared" si="31"/>
        <v>1.2673000000000001</v>
      </c>
      <c r="H494" s="31">
        <f t="shared" si="32"/>
        <v>171.82447000000008</v>
      </c>
      <c r="I494" s="31">
        <f>MAX($H$19:H494)</f>
        <v>171.82447000000008</v>
      </c>
      <c r="J494" s="32">
        <f t="shared" si="33"/>
        <v>0</v>
      </c>
      <c r="K494" s="33">
        <f t="shared" si="30"/>
        <v>7.4303531185466731E-3</v>
      </c>
    </row>
    <row r="495" spans="1:11" x14ac:dyDescent="0.25">
      <c r="A495" s="47" t="s">
        <v>115</v>
      </c>
      <c r="B495" s="48" t="s">
        <v>111</v>
      </c>
      <c r="C495" s="49">
        <v>44074.604166666664</v>
      </c>
      <c r="D495" s="48">
        <v>87.15</v>
      </c>
      <c r="E495" s="48">
        <v>887</v>
      </c>
      <c r="F495" s="50">
        <v>20.667100000000001</v>
      </c>
      <c r="G495" s="30">
        <f t="shared" si="31"/>
        <v>2.06671</v>
      </c>
      <c r="H495" s="31">
        <f t="shared" si="32"/>
        <v>173.89118000000008</v>
      </c>
      <c r="I495" s="31">
        <f>MAX($H$19:H495)</f>
        <v>173.89118000000008</v>
      </c>
      <c r="J495" s="32">
        <f t="shared" si="33"/>
        <v>0</v>
      </c>
      <c r="K495" s="33">
        <f t="shared" si="30"/>
        <v>1.2028030699003489E-2</v>
      </c>
    </row>
    <row r="496" spans="1:11" x14ac:dyDescent="0.25">
      <c r="A496" s="47" t="s">
        <v>115</v>
      </c>
      <c r="B496" s="48" t="s">
        <v>112</v>
      </c>
      <c r="C496" s="49">
        <v>44077.583333333336</v>
      </c>
      <c r="D496" s="48">
        <v>87.34</v>
      </c>
      <c r="E496" s="48">
        <v>610</v>
      </c>
      <c r="F496" s="50">
        <v>32.451999999999998</v>
      </c>
      <c r="G496" s="30">
        <f t="shared" si="31"/>
        <v>3.2452000000000001</v>
      </c>
      <c r="H496" s="31">
        <f t="shared" si="32"/>
        <v>177.13638000000009</v>
      </c>
      <c r="I496" s="31">
        <f>MAX($H$19:H496)</f>
        <v>177.13638000000009</v>
      </c>
      <c r="J496" s="32">
        <f t="shared" si="33"/>
        <v>0</v>
      </c>
      <c r="K496" s="33">
        <f t="shared" si="30"/>
        <v>1.8662246124271586E-2</v>
      </c>
    </row>
    <row r="497" spans="1:11" x14ac:dyDescent="0.25">
      <c r="A497" s="47" t="s">
        <v>106</v>
      </c>
      <c r="B497" s="48" t="s">
        <v>111</v>
      </c>
      <c r="C497" s="49">
        <v>44078.583333333336</v>
      </c>
      <c r="D497" s="48">
        <v>103.66</v>
      </c>
      <c r="E497" s="48">
        <v>680</v>
      </c>
      <c r="F497" s="50">
        <v>-20.399999999999999</v>
      </c>
      <c r="G497" s="30">
        <f t="shared" si="31"/>
        <v>-2.04</v>
      </c>
      <c r="H497" s="31">
        <f t="shared" si="32"/>
        <v>175.0963800000001</v>
      </c>
      <c r="I497" s="31">
        <f>MAX($H$19:H497)</f>
        <v>177.13638000000009</v>
      </c>
      <c r="J497" s="32">
        <f t="shared" si="33"/>
        <v>-2.039999999999992</v>
      </c>
      <c r="K497" s="33">
        <f t="shared" si="30"/>
        <v>-1.1516550129340941E-2</v>
      </c>
    </row>
    <row r="498" spans="1:11" x14ac:dyDescent="0.25">
      <c r="A498" s="47" t="s">
        <v>116</v>
      </c>
      <c r="B498" s="48" t="s">
        <v>111</v>
      </c>
      <c r="C498" s="49">
        <v>44083.583333333336</v>
      </c>
      <c r="D498" s="48">
        <v>220.72</v>
      </c>
      <c r="E498" s="48">
        <v>474</v>
      </c>
      <c r="F498" s="50">
        <v>-21.804000000000002</v>
      </c>
      <c r="G498" s="30">
        <f t="shared" si="31"/>
        <v>-2.1804000000000001</v>
      </c>
      <c r="H498" s="31">
        <f t="shared" si="32"/>
        <v>172.9159800000001</v>
      </c>
      <c r="I498" s="31">
        <f>MAX($H$19:H498)</f>
        <v>177.13638000000009</v>
      </c>
      <c r="J498" s="32">
        <f t="shared" si="33"/>
        <v>-4.2203999999999837</v>
      </c>
      <c r="K498" s="33">
        <f t="shared" si="30"/>
        <v>-1.2452570407223695E-2</v>
      </c>
    </row>
    <row r="499" spans="1:11" x14ac:dyDescent="0.25">
      <c r="A499" s="47" t="s">
        <v>107</v>
      </c>
      <c r="B499" s="48" t="s">
        <v>111</v>
      </c>
      <c r="C499" s="49">
        <v>44084.604166666664</v>
      </c>
      <c r="D499" s="48">
        <v>131.99</v>
      </c>
      <c r="E499" s="48">
        <v>177</v>
      </c>
      <c r="F499" s="50">
        <v>-20.425799999999999</v>
      </c>
      <c r="G499" s="30">
        <f t="shared" si="31"/>
        <v>-2.0425800000000001</v>
      </c>
      <c r="H499" s="31">
        <f t="shared" si="32"/>
        <v>170.87340000000012</v>
      </c>
      <c r="I499" s="31">
        <f>MAX($H$19:H499)</f>
        <v>177.13638000000009</v>
      </c>
      <c r="J499" s="32">
        <f t="shared" si="33"/>
        <v>-6.2629799999999705</v>
      </c>
      <c r="K499" s="33">
        <f t="shared" si="30"/>
        <v>-1.181255775203649E-2</v>
      </c>
    </row>
    <row r="500" spans="1:11" x14ac:dyDescent="0.25">
      <c r="A500" s="47" t="s">
        <v>104</v>
      </c>
      <c r="B500" s="48" t="s">
        <v>112</v>
      </c>
      <c r="C500" s="49">
        <v>44084.8125</v>
      </c>
      <c r="D500" s="48">
        <v>159.34</v>
      </c>
      <c r="E500" s="48">
        <v>405</v>
      </c>
      <c r="F500" s="50">
        <v>7.7759999999999998</v>
      </c>
      <c r="G500" s="30">
        <f t="shared" si="31"/>
        <v>0.77760000000000007</v>
      </c>
      <c r="H500" s="31">
        <f t="shared" si="32"/>
        <v>171.65100000000012</v>
      </c>
      <c r="I500" s="31">
        <f>MAX($H$19:H500)</f>
        <v>177.13638000000009</v>
      </c>
      <c r="J500" s="32">
        <f t="shared" si="33"/>
        <v>-5.4853799999999637</v>
      </c>
      <c r="K500" s="33">
        <f t="shared" si="30"/>
        <v>4.5507375635998049E-3</v>
      </c>
    </row>
    <row r="501" spans="1:11" x14ac:dyDescent="0.25">
      <c r="A501" s="47" t="s">
        <v>116</v>
      </c>
      <c r="B501" s="48" t="s">
        <v>111</v>
      </c>
      <c r="C501" s="49">
        <v>44088.6875</v>
      </c>
      <c r="D501" s="48">
        <v>220.97</v>
      </c>
      <c r="E501" s="48">
        <v>693</v>
      </c>
      <c r="F501" s="50">
        <v>-9.1476000000000006</v>
      </c>
      <c r="G501" s="30">
        <f t="shared" si="31"/>
        <v>-0.91476000000000013</v>
      </c>
      <c r="H501" s="31">
        <f t="shared" si="32"/>
        <v>170.73624000000012</v>
      </c>
      <c r="I501" s="31">
        <f>MAX($H$19:H501)</f>
        <v>177.13638000000009</v>
      </c>
      <c r="J501" s="32">
        <f t="shared" si="33"/>
        <v>-6.4001399999999649</v>
      </c>
      <c r="K501" s="33">
        <f t="shared" si="30"/>
        <v>-5.3291853819669166E-3</v>
      </c>
    </row>
    <row r="502" spans="1:11" x14ac:dyDescent="0.25">
      <c r="A502" s="47" t="s">
        <v>114</v>
      </c>
      <c r="B502" s="48" t="s">
        <v>111</v>
      </c>
      <c r="C502" s="49">
        <v>44089.583333333336</v>
      </c>
      <c r="D502" s="48">
        <v>118.04</v>
      </c>
      <c r="E502" s="48">
        <v>484</v>
      </c>
      <c r="F502" s="50">
        <v>-19.844000000000001</v>
      </c>
      <c r="G502" s="30">
        <f t="shared" si="31"/>
        <v>-1.9844000000000002</v>
      </c>
      <c r="H502" s="31">
        <f t="shared" si="32"/>
        <v>168.75184000000013</v>
      </c>
      <c r="I502" s="31">
        <f>MAX($H$19:H502)</f>
        <v>177.13638000000009</v>
      </c>
      <c r="J502" s="32">
        <f t="shared" si="33"/>
        <v>-8.3845399999999586</v>
      </c>
      <c r="K502" s="33">
        <f t="shared" si="30"/>
        <v>-1.1622605722136026E-2</v>
      </c>
    </row>
    <row r="503" spans="1:11" x14ac:dyDescent="0.25">
      <c r="A503" s="47" t="s">
        <v>115</v>
      </c>
      <c r="B503" s="48" t="s">
        <v>111</v>
      </c>
      <c r="C503" s="49">
        <v>44089.645833333336</v>
      </c>
      <c r="D503" s="48">
        <v>80.13</v>
      </c>
      <c r="E503" s="48">
        <v>646</v>
      </c>
      <c r="F503" s="50">
        <v>-20.155200000000001</v>
      </c>
      <c r="G503" s="30">
        <f t="shared" si="31"/>
        <v>-2.01552</v>
      </c>
      <c r="H503" s="31">
        <f t="shared" si="32"/>
        <v>166.73632000000012</v>
      </c>
      <c r="I503" s="31">
        <f>MAX($H$19:H503)</f>
        <v>177.13638000000009</v>
      </c>
      <c r="J503" s="32">
        <f t="shared" si="33"/>
        <v>-10.400059999999968</v>
      </c>
      <c r="K503" s="33">
        <f t="shared" si="30"/>
        <v>-1.194369199174361E-2</v>
      </c>
    </row>
    <row r="504" spans="1:11" x14ac:dyDescent="0.25">
      <c r="A504" s="47" t="s">
        <v>115</v>
      </c>
      <c r="B504" s="48" t="s">
        <v>112</v>
      </c>
      <c r="C504" s="49">
        <v>44091.5625</v>
      </c>
      <c r="D504" s="48">
        <v>74.84</v>
      </c>
      <c r="E504" s="48">
        <v>892</v>
      </c>
      <c r="F504" s="50">
        <v>-6.69</v>
      </c>
      <c r="G504" s="30">
        <f t="shared" si="31"/>
        <v>-0.66900000000000004</v>
      </c>
      <c r="H504" s="31">
        <f t="shared" si="32"/>
        <v>166.06732000000011</v>
      </c>
      <c r="I504" s="31">
        <f>MAX($H$19:H504)</f>
        <v>177.13638000000009</v>
      </c>
      <c r="J504" s="32">
        <f t="shared" si="33"/>
        <v>-11.069059999999979</v>
      </c>
      <c r="K504" s="33">
        <f t="shared" si="30"/>
        <v>-4.0123231699008555E-3</v>
      </c>
    </row>
    <row r="505" spans="1:11" x14ac:dyDescent="0.25">
      <c r="A505" s="47" t="s">
        <v>114</v>
      </c>
      <c r="B505" s="48" t="s">
        <v>112</v>
      </c>
      <c r="C505" s="49">
        <v>44097.791666666664</v>
      </c>
      <c r="D505" s="48">
        <v>107.71</v>
      </c>
      <c r="E505" s="48">
        <v>631</v>
      </c>
      <c r="F505" s="50">
        <v>10.032900000000001</v>
      </c>
      <c r="G505" s="30">
        <f t="shared" si="31"/>
        <v>1.0032900000000002</v>
      </c>
      <c r="H505" s="31">
        <f t="shared" si="32"/>
        <v>167.0706100000001</v>
      </c>
      <c r="I505" s="31">
        <f>MAX($H$19:H505)</f>
        <v>177.13638000000009</v>
      </c>
      <c r="J505" s="32">
        <f t="shared" si="33"/>
        <v>-10.065769999999986</v>
      </c>
      <c r="K505" s="33">
        <f t="shared" si="30"/>
        <v>6.041465593591866E-3</v>
      </c>
    </row>
    <row r="506" spans="1:11" x14ac:dyDescent="0.25">
      <c r="A506" s="47" t="s">
        <v>104</v>
      </c>
      <c r="B506" s="48" t="s">
        <v>112</v>
      </c>
      <c r="C506" s="49">
        <v>44098.791666666664</v>
      </c>
      <c r="D506" s="48">
        <v>150.5</v>
      </c>
      <c r="E506" s="48">
        <v>508</v>
      </c>
      <c r="F506" s="50">
        <v>-20.828000000000003</v>
      </c>
      <c r="G506" s="30">
        <f t="shared" si="31"/>
        <v>-2.0828000000000002</v>
      </c>
      <c r="H506" s="31">
        <f t="shared" si="32"/>
        <v>164.98781000000011</v>
      </c>
      <c r="I506" s="31">
        <f>MAX($H$19:H506)</f>
        <v>177.13638000000009</v>
      </c>
      <c r="J506" s="32">
        <f t="shared" si="33"/>
        <v>-12.148569999999978</v>
      </c>
      <c r="K506" s="33">
        <f t="shared" si="30"/>
        <v>-1.2466585236026839E-2</v>
      </c>
    </row>
    <row r="507" spans="1:11" x14ac:dyDescent="0.25">
      <c r="A507" s="47" t="s">
        <v>114</v>
      </c>
      <c r="B507" s="48" t="s">
        <v>111</v>
      </c>
      <c r="C507" s="49">
        <v>44099.708333333336</v>
      </c>
      <c r="D507" s="48">
        <v>110.7</v>
      </c>
      <c r="E507" s="48">
        <v>607</v>
      </c>
      <c r="F507" s="50">
        <v>25.372600000000002</v>
      </c>
      <c r="G507" s="30">
        <f t="shared" si="31"/>
        <v>2.5372600000000003</v>
      </c>
      <c r="H507" s="31">
        <f t="shared" si="32"/>
        <v>167.52507000000011</v>
      </c>
      <c r="I507" s="31">
        <f>MAX($H$19:H507)</f>
        <v>177.13638000000009</v>
      </c>
      <c r="J507" s="32">
        <f t="shared" si="33"/>
        <v>-9.6113099999999747</v>
      </c>
      <c r="K507" s="33">
        <f t="shared" si="30"/>
        <v>1.5378469476017731E-2</v>
      </c>
    </row>
    <row r="508" spans="1:11" x14ac:dyDescent="0.25">
      <c r="A508" s="47" t="s">
        <v>115</v>
      </c>
      <c r="B508" s="48" t="s">
        <v>111</v>
      </c>
      <c r="C508" s="49">
        <v>44099.708333333336</v>
      </c>
      <c r="D508" s="48">
        <v>77</v>
      </c>
      <c r="E508" s="48">
        <v>753</v>
      </c>
      <c r="F508" s="50">
        <v>17.0931</v>
      </c>
      <c r="G508" s="30">
        <f t="shared" si="31"/>
        <v>1.7093100000000001</v>
      </c>
      <c r="H508" s="31">
        <f t="shared" si="32"/>
        <v>169.2343800000001</v>
      </c>
      <c r="I508" s="31">
        <f>MAX($H$19:H508)</f>
        <v>177.13638000000009</v>
      </c>
      <c r="J508" s="32">
        <f t="shared" si="33"/>
        <v>-7.9019999999999868</v>
      </c>
      <c r="K508" s="33">
        <f t="shared" si="30"/>
        <v>1.0203308674934464E-2</v>
      </c>
    </row>
    <row r="509" spans="1:11" x14ac:dyDescent="0.25">
      <c r="A509" s="47" t="s">
        <v>104</v>
      </c>
      <c r="B509" s="48" t="s">
        <v>111</v>
      </c>
      <c r="C509" s="49">
        <v>44099.770833333336</v>
      </c>
      <c r="D509" s="48">
        <v>154.01</v>
      </c>
      <c r="E509" s="48">
        <v>595</v>
      </c>
      <c r="F509" s="50">
        <v>31.891999999999999</v>
      </c>
      <c r="G509" s="30">
        <f t="shared" si="31"/>
        <v>3.1892</v>
      </c>
      <c r="H509" s="31">
        <f t="shared" si="32"/>
        <v>172.4235800000001</v>
      </c>
      <c r="I509" s="31">
        <f>MAX($H$19:H509)</f>
        <v>177.13638000000009</v>
      </c>
      <c r="J509" s="32">
        <f t="shared" si="33"/>
        <v>-4.7127999999999872</v>
      </c>
      <c r="K509" s="33">
        <f t="shared" si="30"/>
        <v>1.8844870646259837E-2</v>
      </c>
    </row>
    <row r="510" spans="1:11" x14ac:dyDescent="0.25">
      <c r="A510" s="47" t="s">
        <v>116</v>
      </c>
      <c r="B510" s="48" t="s">
        <v>111</v>
      </c>
      <c r="C510" s="49">
        <v>44102.583333333336</v>
      </c>
      <c r="D510" s="48">
        <v>212.87</v>
      </c>
      <c r="E510" s="48">
        <v>658</v>
      </c>
      <c r="F510" s="50">
        <v>16.581599999999998</v>
      </c>
      <c r="G510" s="30">
        <f t="shared" si="31"/>
        <v>1.6581599999999999</v>
      </c>
      <c r="H510" s="31">
        <f t="shared" si="32"/>
        <v>174.08174000000011</v>
      </c>
      <c r="I510" s="31">
        <f>MAX($H$19:H510)</f>
        <v>177.13638000000009</v>
      </c>
      <c r="J510" s="32">
        <f t="shared" si="33"/>
        <v>-3.0546399999999778</v>
      </c>
      <c r="K510" s="33">
        <f t="shared" si="30"/>
        <v>9.6167821129802267E-3</v>
      </c>
    </row>
    <row r="511" spans="1:11" x14ac:dyDescent="0.25">
      <c r="A511" s="47" t="s">
        <v>105</v>
      </c>
      <c r="B511" s="48" t="s">
        <v>111</v>
      </c>
      <c r="C511" s="49">
        <v>44102.583333333336</v>
      </c>
      <c r="D511" s="48">
        <v>73.02</v>
      </c>
      <c r="E511" s="48">
        <v>1553</v>
      </c>
      <c r="F511" s="50">
        <v>-13.355799999999999</v>
      </c>
      <c r="G511" s="30">
        <f t="shared" si="31"/>
        <v>-1.33558</v>
      </c>
      <c r="H511" s="31">
        <f t="shared" si="32"/>
        <v>172.74616000000012</v>
      </c>
      <c r="I511" s="31">
        <f>MAX($H$19:H511)</f>
        <v>177.13638000000009</v>
      </c>
      <c r="J511" s="32">
        <f t="shared" si="33"/>
        <v>-4.3902199999999709</v>
      </c>
      <c r="K511" s="33">
        <f t="shared" si="30"/>
        <v>-7.6721429829458287E-3</v>
      </c>
    </row>
    <row r="512" spans="1:11" x14ac:dyDescent="0.25">
      <c r="A512" s="47" t="s">
        <v>106</v>
      </c>
      <c r="B512" s="48" t="s">
        <v>111</v>
      </c>
      <c r="C512" s="49">
        <v>44102.583333333336</v>
      </c>
      <c r="D512" s="48">
        <v>95.01</v>
      </c>
      <c r="E512" s="48">
        <v>1050</v>
      </c>
      <c r="F512" s="50">
        <v>19.11</v>
      </c>
      <c r="G512" s="30">
        <f t="shared" si="31"/>
        <v>1.911</v>
      </c>
      <c r="H512" s="31">
        <f t="shared" si="32"/>
        <v>174.65716000000012</v>
      </c>
      <c r="I512" s="31">
        <f>MAX($H$19:H512)</f>
        <v>177.13638000000009</v>
      </c>
      <c r="J512" s="32">
        <f t="shared" si="33"/>
        <v>-2.4792199999999696</v>
      </c>
      <c r="K512" s="33">
        <f t="shared" si="30"/>
        <v>1.106247455804521E-2</v>
      </c>
    </row>
    <row r="513" spans="1:11" x14ac:dyDescent="0.25">
      <c r="A513" s="47" t="s">
        <v>107</v>
      </c>
      <c r="B513" s="48" t="s">
        <v>111</v>
      </c>
      <c r="C513" s="49">
        <v>44102.583333333336</v>
      </c>
      <c r="D513" s="48">
        <v>140.6</v>
      </c>
      <c r="E513" s="48">
        <v>265</v>
      </c>
      <c r="F513" s="50">
        <v>14.892999999999999</v>
      </c>
      <c r="G513" s="30">
        <f t="shared" si="31"/>
        <v>1.4893000000000001</v>
      </c>
      <c r="H513" s="31">
        <f t="shared" si="32"/>
        <v>176.1464600000001</v>
      </c>
      <c r="I513" s="31">
        <f>MAX($H$19:H513)</f>
        <v>177.13638000000009</v>
      </c>
      <c r="J513" s="32">
        <f t="shared" si="33"/>
        <v>-0.9899199999999837</v>
      </c>
      <c r="K513" s="33">
        <f t="shared" si="30"/>
        <v>8.5269908201872635E-3</v>
      </c>
    </row>
    <row r="514" spans="1:11" x14ac:dyDescent="0.25">
      <c r="A514" s="47" t="s">
        <v>116</v>
      </c>
      <c r="B514" s="48" t="s">
        <v>111</v>
      </c>
      <c r="C514" s="49">
        <v>44105.645833333336</v>
      </c>
      <c r="D514" s="48">
        <v>213.58</v>
      </c>
      <c r="E514" s="48">
        <v>604</v>
      </c>
      <c r="F514" s="50">
        <v>-19.811199999999999</v>
      </c>
      <c r="G514" s="30">
        <f t="shared" si="31"/>
        <v>-1.98112</v>
      </c>
      <c r="H514" s="31">
        <f t="shared" si="32"/>
        <v>174.1653400000001</v>
      </c>
      <c r="I514" s="31">
        <f>MAX($H$19:H514)</f>
        <v>177.13638000000009</v>
      </c>
      <c r="J514" s="32">
        <f t="shared" si="33"/>
        <v>-2.9710399999999879</v>
      </c>
      <c r="K514" s="33">
        <f t="shared" si="30"/>
        <v>-1.1247004339457134E-2</v>
      </c>
    </row>
    <row r="515" spans="1:11" x14ac:dyDescent="0.25">
      <c r="A515" s="47" t="s">
        <v>114</v>
      </c>
      <c r="B515" s="48" t="s">
        <v>112</v>
      </c>
      <c r="C515" s="49">
        <v>44106.666666666664</v>
      </c>
      <c r="D515" s="48">
        <v>113.31</v>
      </c>
      <c r="E515" s="48">
        <v>649</v>
      </c>
      <c r="F515" s="50">
        <v>-19.859400000000001</v>
      </c>
      <c r="G515" s="30">
        <f t="shared" si="31"/>
        <v>-1.9859400000000003</v>
      </c>
      <c r="H515" s="31">
        <f t="shared" si="32"/>
        <v>172.1794000000001</v>
      </c>
      <c r="I515" s="31">
        <f>MAX($H$19:H515)</f>
        <v>177.13638000000009</v>
      </c>
      <c r="J515" s="32">
        <f t="shared" si="33"/>
        <v>-4.9569799999999873</v>
      </c>
      <c r="K515" s="33">
        <f t="shared" si="30"/>
        <v>-1.1402613172058262E-2</v>
      </c>
    </row>
    <row r="516" spans="1:11" x14ac:dyDescent="0.25">
      <c r="A516" s="47" t="s">
        <v>104</v>
      </c>
      <c r="B516" s="48" t="s">
        <v>112</v>
      </c>
      <c r="C516" s="49">
        <v>44110.583333333336</v>
      </c>
      <c r="D516" s="48">
        <v>157.85</v>
      </c>
      <c r="E516" s="48">
        <v>722</v>
      </c>
      <c r="F516" s="50">
        <v>17.833400000000001</v>
      </c>
      <c r="G516" s="30">
        <f t="shared" si="31"/>
        <v>1.7833400000000001</v>
      </c>
      <c r="H516" s="31">
        <f t="shared" si="32"/>
        <v>173.96274000000011</v>
      </c>
      <c r="I516" s="31">
        <f>MAX($H$19:H516)</f>
        <v>177.13638000000009</v>
      </c>
      <c r="J516" s="32">
        <f t="shared" si="33"/>
        <v>-3.1736399999999776</v>
      </c>
      <c r="K516" s="33">
        <f t="shared" si="30"/>
        <v>1.0357452749864438E-2</v>
      </c>
    </row>
    <row r="517" spans="1:11" x14ac:dyDescent="0.25">
      <c r="A517" s="47" t="s">
        <v>115</v>
      </c>
      <c r="B517" s="48" t="s">
        <v>111</v>
      </c>
      <c r="C517" s="49">
        <v>44117.625</v>
      </c>
      <c r="D517" s="48">
        <v>85.85</v>
      </c>
      <c r="E517" s="48">
        <v>994</v>
      </c>
      <c r="F517" s="50">
        <v>-20.078800000000001</v>
      </c>
      <c r="G517" s="30">
        <f t="shared" si="31"/>
        <v>-2.0078800000000001</v>
      </c>
      <c r="H517" s="31">
        <f t="shared" si="32"/>
        <v>171.95486000000011</v>
      </c>
      <c r="I517" s="31">
        <f>MAX($H$19:H517)</f>
        <v>177.13638000000009</v>
      </c>
      <c r="J517" s="32">
        <f t="shared" si="33"/>
        <v>-5.1815199999999777</v>
      </c>
      <c r="K517" s="33">
        <f t="shared" si="30"/>
        <v>-1.1542011812414543E-2</v>
      </c>
    </row>
    <row r="518" spans="1:11" x14ac:dyDescent="0.25">
      <c r="A518" s="47" t="s">
        <v>106</v>
      </c>
      <c r="B518" s="48" t="s">
        <v>112</v>
      </c>
      <c r="C518" s="49">
        <v>44119.5625</v>
      </c>
      <c r="D518" s="48">
        <v>99.07</v>
      </c>
      <c r="E518" s="48">
        <v>1447</v>
      </c>
      <c r="F518" s="50">
        <v>-8.8266999999999989</v>
      </c>
      <c r="G518" s="30">
        <f t="shared" si="31"/>
        <v>-0.88266999999999995</v>
      </c>
      <c r="H518" s="31">
        <f t="shared" si="32"/>
        <v>171.07219000000012</v>
      </c>
      <c r="I518" s="31">
        <f>MAX($H$19:H518)</f>
        <v>177.13638000000009</v>
      </c>
      <c r="J518" s="32">
        <f t="shared" si="33"/>
        <v>-6.064189999999968</v>
      </c>
      <c r="K518" s="33">
        <f t="shared" si="30"/>
        <v>-5.1331494788806609E-3</v>
      </c>
    </row>
    <row r="519" spans="1:11" x14ac:dyDescent="0.25">
      <c r="A519" s="47" t="s">
        <v>104</v>
      </c>
      <c r="B519" s="48" t="s">
        <v>112</v>
      </c>
      <c r="C519" s="49">
        <v>44119.583333333336</v>
      </c>
      <c r="D519" s="48">
        <v>165.61</v>
      </c>
      <c r="E519" s="48">
        <v>485</v>
      </c>
      <c r="F519" s="50">
        <v>6.4020000000000001</v>
      </c>
      <c r="G519" s="30">
        <f t="shared" si="31"/>
        <v>0.6402000000000001</v>
      </c>
      <c r="H519" s="31">
        <f t="shared" si="32"/>
        <v>171.71239000000011</v>
      </c>
      <c r="I519" s="31">
        <f>MAX($H$19:H519)</f>
        <v>177.13638000000009</v>
      </c>
      <c r="J519" s="32">
        <f t="shared" si="33"/>
        <v>-5.423989999999975</v>
      </c>
      <c r="K519" s="33">
        <f t="shared" ref="K519:K582" si="34">(H519/H518)-1</f>
        <v>3.7422797942785468E-3</v>
      </c>
    </row>
    <row r="520" spans="1:11" x14ac:dyDescent="0.25">
      <c r="A520" s="47" t="s">
        <v>115</v>
      </c>
      <c r="B520" s="48" t="s">
        <v>112</v>
      </c>
      <c r="C520" s="49">
        <v>44119.604166666664</v>
      </c>
      <c r="D520" s="48">
        <v>83.03</v>
      </c>
      <c r="E520" s="48">
        <v>918</v>
      </c>
      <c r="F520" s="50">
        <v>-4.9572000000000003</v>
      </c>
      <c r="G520" s="30">
        <f t="shared" si="31"/>
        <v>-0.49572000000000005</v>
      </c>
      <c r="H520" s="31">
        <f t="shared" si="32"/>
        <v>171.21667000000011</v>
      </c>
      <c r="I520" s="31">
        <f>MAX($H$19:H520)</f>
        <v>177.13638000000009</v>
      </c>
      <c r="J520" s="32">
        <f t="shared" si="33"/>
        <v>-5.9197099999999807</v>
      </c>
      <c r="K520" s="33">
        <f t="shared" si="34"/>
        <v>-2.8869203905437235E-3</v>
      </c>
    </row>
    <row r="521" spans="1:11" x14ac:dyDescent="0.25">
      <c r="A521" s="47" t="s">
        <v>107</v>
      </c>
      <c r="B521" s="48" t="s">
        <v>112</v>
      </c>
      <c r="C521" s="49">
        <v>44120.8125</v>
      </c>
      <c r="D521" s="48">
        <v>148.16</v>
      </c>
      <c r="E521" s="48">
        <v>517</v>
      </c>
      <c r="F521" s="50">
        <v>4.7046999999999999</v>
      </c>
      <c r="G521" s="30">
        <f t="shared" si="31"/>
        <v>0.47047</v>
      </c>
      <c r="H521" s="31">
        <f t="shared" si="32"/>
        <v>171.68714000000011</v>
      </c>
      <c r="I521" s="31">
        <f>MAX($H$19:H521)</f>
        <v>177.13638000000009</v>
      </c>
      <c r="J521" s="32">
        <f t="shared" si="33"/>
        <v>-5.4492399999999748</v>
      </c>
      <c r="K521" s="33">
        <f t="shared" si="34"/>
        <v>2.7478048720372961E-3</v>
      </c>
    </row>
    <row r="522" spans="1:11" x14ac:dyDescent="0.25">
      <c r="A522" s="47" t="s">
        <v>114</v>
      </c>
      <c r="B522" s="48" t="s">
        <v>112</v>
      </c>
      <c r="C522" s="49">
        <v>44123.5625</v>
      </c>
      <c r="D522" s="48">
        <v>119.96</v>
      </c>
      <c r="E522" s="48">
        <v>856</v>
      </c>
      <c r="F522" s="50">
        <v>-4.28</v>
      </c>
      <c r="G522" s="30">
        <f t="shared" si="31"/>
        <v>-0.42800000000000005</v>
      </c>
      <c r="H522" s="31">
        <f t="shared" si="32"/>
        <v>171.25914000000012</v>
      </c>
      <c r="I522" s="31">
        <f>MAX($H$19:H522)</f>
        <v>177.13638000000009</v>
      </c>
      <c r="J522" s="32">
        <f t="shared" si="33"/>
        <v>-5.877239999999972</v>
      </c>
      <c r="K522" s="33">
        <f t="shared" si="34"/>
        <v>-2.4929065741324807E-3</v>
      </c>
    </row>
    <row r="523" spans="1:11" x14ac:dyDescent="0.25">
      <c r="A523" s="47" t="s">
        <v>106</v>
      </c>
      <c r="B523" s="48" t="s">
        <v>112</v>
      </c>
      <c r="C523" s="49">
        <v>44125.5625</v>
      </c>
      <c r="D523" s="48">
        <v>100.34</v>
      </c>
      <c r="E523" s="48">
        <v>1292</v>
      </c>
      <c r="F523" s="50">
        <v>10.465199999999999</v>
      </c>
      <c r="G523" s="30">
        <f t="shared" si="31"/>
        <v>1.0465199999999999</v>
      </c>
      <c r="H523" s="31">
        <f t="shared" si="32"/>
        <v>172.3056600000001</v>
      </c>
      <c r="I523" s="31">
        <f>MAX($H$19:H523)</f>
        <v>177.13638000000009</v>
      </c>
      <c r="J523" s="32">
        <f t="shared" si="33"/>
        <v>-4.8307199999999852</v>
      </c>
      <c r="K523" s="33">
        <f t="shared" si="34"/>
        <v>6.1107395494335304E-3</v>
      </c>
    </row>
    <row r="524" spans="1:11" x14ac:dyDescent="0.25">
      <c r="A524" s="47" t="s">
        <v>107</v>
      </c>
      <c r="B524" s="48" t="s">
        <v>111</v>
      </c>
      <c r="C524" s="49">
        <v>44126.645833333336</v>
      </c>
      <c r="D524" s="48">
        <v>144.91999999999999</v>
      </c>
      <c r="E524" s="48">
        <v>364</v>
      </c>
      <c r="F524" s="50">
        <v>-20.529600000000002</v>
      </c>
      <c r="G524" s="30">
        <f t="shared" si="31"/>
        <v>-2.0529600000000001</v>
      </c>
      <c r="H524" s="31">
        <f t="shared" si="32"/>
        <v>170.25270000000009</v>
      </c>
      <c r="I524" s="31">
        <f>MAX($H$19:H524)</f>
        <v>177.13638000000009</v>
      </c>
      <c r="J524" s="32">
        <f t="shared" si="33"/>
        <v>-6.8836799999999982</v>
      </c>
      <c r="K524" s="33">
        <f t="shared" si="34"/>
        <v>-1.1914640528929876E-2</v>
      </c>
    </row>
    <row r="525" spans="1:11" x14ac:dyDescent="0.25">
      <c r="A525" s="47" t="s">
        <v>116</v>
      </c>
      <c r="B525" s="48" t="s">
        <v>111</v>
      </c>
      <c r="C525" s="49">
        <v>44126.770833333336</v>
      </c>
      <c r="D525" s="48">
        <v>211.34</v>
      </c>
      <c r="E525" s="48">
        <v>1021</v>
      </c>
      <c r="F525" s="50">
        <v>25.320799999999998</v>
      </c>
      <c r="G525" s="30">
        <f t="shared" si="31"/>
        <v>2.5320800000000001</v>
      </c>
      <c r="H525" s="31">
        <f t="shared" si="32"/>
        <v>172.7847800000001</v>
      </c>
      <c r="I525" s="31">
        <f>MAX($H$19:H525)</f>
        <v>177.13638000000009</v>
      </c>
      <c r="J525" s="32">
        <f t="shared" si="33"/>
        <v>-4.3515999999999906</v>
      </c>
      <c r="K525" s="33">
        <f t="shared" si="34"/>
        <v>1.4872480730114823E-2</v>
      </c>
    </row>
    <row r="526" spans="1:11" x14ac:dyDescent="0.25">
      <c r="A526" s="47" t="s">
        <v>107</v>
      </c>
      <c r="B526" s="48" t="s">
        <v>112</v>
      </c>
      <c r="C526" s="49">
        <v>44127.583333333336</v>
      </c>
      <c r="D526" s="48">
        <v>137.78</v>
      </c>
      <c r="E526" s="48">
        <v>396</v>
      </c>
      <c r="F526" s="50">
        <v>-20.116800000000001</v>
      </c>
      <c r="G526" s="30">
        <f t="shared" si="31"/>
        <v>-2.0116800000000001</v>
      </c>
      <c r="H526" s="31">
        <f t="shared" si="32"/>
        <v>170.77310000000008</v>
      </c>
      <c r="I526" s="31">
        <f>MAX($H$19:H526)</f>
        <v>177.13638000000009</v>
      </c>
      <c r="J526" s="32">
        <f t="shared" si="33"/>
        <v>-6.3632800000000032</v>
      </c>
      <c r="K526" s="33">
        <f t="shared" si="34"/>
        <v>-1.1642692139897992E-2</v>
      </c>
    </row>
    <row r="527" spans="1:11" x14ac:dyDescent="0.25">
      <c r="A527" s="47" t="s">
        <v>115</v>
      </c>
      <c r="B527" s="48" t="s">
        <v>111</v>
      </c>
      <c r="C527" s="49">
        <v>44127.770833333336</v>
      </c>
      <c r="D527" s="48">
        <v>81.709999999999994</v>
      </c>
      <c r="E527" s="48">
        <v>990</v>
      </c>
      <c r="F527" s="50">
        <v>27.324000000000002</v>
      </c>
      <c r="G527" s="30">
        <f t="shared" si="31"/>
        <v>2.7324000000000002</v>
      </c>
      <c r="H527" s="31">
        <f t="shared" si="32"/>
        <v>173.5055000000001</v>
      </c>
      <c r="I527" s="31">
        <f>MAX($H$19:H527)</f>
        <v>177.13638000000009</v>
      </c>
      <c r="J527" s="32">
        <f t="shared" si="33"/>
        <v>-3.6308799999999906</v>
      </c>
      <c r="K527" s="33">
        <f t="shared" si="34"/>
        <v>1.6000178013984678E-2</v>
      </c>
    </row>
    <row r="528" spans="1:11" x14ac:dyDescent="0.25">
      <c r="A528" s="47" t="s">
        <v>104</v>
      </c>
      <c r="B528" s="48" t="s">
        <v>111</v>
      </c>
      <c r="C528" s="49">
        <v>44130.583333333336</v>
      </c>
      <c r="D528" s="48">
        <v>163.5</v>
      </c>
      <c r="E528" s="48">
        <v>627</v>
      </c>
      <c r="F528" s="50">
        <v>-20.064</v>
      </c>
      <c r="G528" s="30">
        <f t="shared" si="31"/>
        <v>-2.0064000000000002</v>
      </c>
      <c r="H528" s="31">
        <f t="shared" si="32"/>
        <v>171.49910000000008</v>
      </c>
      <c r="I528" s="31">
        <f>MAX($H$19:H528)</f>
        <v>177.13638000000009</v>
      </c>
      <c r="J528" s="32">
        <f t="shared" si="33"/>
        <v>-5.6372800000000041</v>
      </c>
      <c r="K528" s="33">
        <f t="shared" si="34"/>
        <v>-1.1563898550766449E-2</v>
      </c>
    </row>
    <row r="529" spans="1:11" x14ac:dyDescent="0.25">
      <c r="A529" s="47" t="s">
        <v>104</v>
      </c>
      <c r="B529" s="48" t="s">
        <v>111</v>
      </c>
      <c r="C529" s="49">
        <v>44133.770833333336</v>
      </c>
      <c r="D529" s="48">
        <v>162.47999999999999</v>
      </c>
      <c r="E529" s="48">
        <v>613</v>
      </c>
      <c r="F529" s="50">
        <v>-20.106400000000001</v>
      </c>
      <c r="G529" s="30">
        <f t="shared" si="31"/>
        <v>-2.01064</v>
      </c>
      <c r="H529" s="31">
        <f t="shared" si="32"/>
        <v>169.48846000000009</v>
      </c>
      <c r="I529" s="31">
        <f>MAX($H$19:H529)</f>
        <v>177.13638000000009</v>
      </c>
      <c r="J529" s="32">
        <f t="shared" si="33"/>
        <v>-7.6479199999999992</v>
      </c>
      <c r="K529" s="33">
        <f t="shared" si="34"/>
        <v>-1.1723909921393161E-2</v>
      </c>
    </row>
    <row r="530" spans="1:11" x14ac:dyDescent="0.25">
      <c r="A530" s="47" t="s">
        <v>114</v>
      </c>
      <c r="B530" s="48" t="s">
        <v>112</v>
      </c>
      <c r="C530" s="49">
        <v>44134.583333333336</v>
      </c>
      <c r="D530" s="48">
        <v>109.65</v>
      </c>
      <c r="E530" s="48">
        <v>491</v>
      </c>
      <c r="F530" s="50">
        <v>7.7577999999999996</v>
      </c>
      <c r="G530" s="30">
        <f t="shared" si="31"/>
        <v>0.77578000000000003</v>
      </c>
      <c r="H530" s="31">
        <f t="shared" si="32"/>
        <v>170.26424000000009</v>
      </c>
      <c r="I530" s="31">
        <f>MAX($H$19:H530)</f>
        <v>177.13638000000009</v>
      </c>
      <c r="J530" s="32">
        <f t="shared" si="33"/>
        <v>-6.8721400000000017</v>
      </c>
      <c r="K530" s="33">
        <f t="shared" si="34"/>
        <v>4.5771847829638723E-3</v>
      </c>
    </row>
    <row r="531" spans="1:11" x14ac:dyDescent="0.25">
      <c r="A531" s="47" t="s">
        <v>104</v>
      </c>
      <c r="B531" s="48" t="s">
        <v>112</v>
      </c>
      <c r="C531" s="49">
        <v>44134.583333333336</v>
      </c>
      <c r="D531" s="48">
        <v>155.12</v>
      </c>
      <c r="E531" s="48">
        <v>433</v>
      </c>
      <c r="F531" s="50">
        <v>14.289000000000001</v>
      </c>
      <c r="G531" s="30">
        <f t="shared" si="31"/>
        <v>1.4289000000000003</v>
      </c>
      <c r="H531" s="31">
        <f t="shared" si="32"/>
        <v>171.69314000000008</v>
      </c>
      <c r="I531" s="31">
        <f>MAX($H$19:H531)</f>
        <v>177.13638000000009</v>
      </c>
      <c r="J531" s="32">
        <f t="shared" si="33"/>
        <v>-5.443240000000003</v>
      </c>
      <c r="K531" s="33">
        <f t="shared" si="34"/>
        <v>8.3922495997985624E-3</v>
      </c>
    </row>
    <row r="532" spans="1:11" x14ac:dyDescent="0.25">
      <c r="A532" s="47" t="s">
        <v>106</v>
      </c>
      <c r="B532" s="48" t="s">
        <v>111</v>
      </c>
      <c r="C532" s="49">
        <v>44137.645833333336</v>
      </c>
      <c r="D532" s="48">
        <v>99.34</v>
      </c>
      <c r="E532" s="48">
        <v>800</v>
      </c>
      <c r="F532" s="50">
        <v>39.840000000000003</v>
      </c>
      <c r="G532" s="30">
        <f t="shared" ref="G532:G595" si="35">(F532*0.1)</f>
        <v>3.9840000000000004</v>
      </c>
      <c r="H532" s="31">
        <f t="shared" si="32"/>
        <v>175.67714000000009</v>
      </c>
      <c r="I532" s="31">
        <f>MAX($H$19:H532)</f>
        <v>177.13638000000009</v>
      </c>
      <c r="J532" s="32">
        <f t="shared" si="33"/>
        <v>-1.4592399999999941</v>
      </c>
      <c r="K532" s="33">
        <f t="shared" si="34"/>
        <v>2.3204188589014185E-2</v>
      </c>
    </row>
    <row r="533" spans="1:11" x14ac:dyDescent="0.25">
      <c r="A533" s="47" t="s">
        <v>107</v>
      </c>
      <c r="B533" s="48" t="s">
        <v>111</v>
      </c>
      <c r="C533" s="49">
        <v>44138.625</v>
      </c>
      <c r="D533" s="48">
        <v>138.26</v>
      </c>
      <c r="E533" s="48">
        <v>373</v>
      </c>
      <c r="F533" s="50">
        <v>13.3161</v>
      </c>
      <c r="G533" s="30">
        <f t="shared" si="35"/>
        <v>1.3316100000000002</v>
      </c>
      <c r="H533" s="31">
        <f t="shared" si="32"/>
        <v>177.00875000000011</v>
      </c>
      <c r="I533" s="31">
        <f>MAX($H$19:H533)</f>
        <v>177.13638000000009</v>
      </c>
      <c r="J533" s="32">
        <f t="shared" si="33"/>
        <v>-0.12762999999998215</v>
      </c>
      <c r="K533" s="33">
        <f t="shared" si="34"/>
        <v>7.5798706650165304E-3</v>
      </c>
    </row>
    <row r="534" spans="1:11" x14ac:dyDescent="0.25">
      <c r="A534" s="47" t="s">
        <v>114</v>
      </c>
      <c r="B534" s="48" t="s">
        <v>111</v>
      </c>
      <c r="C534" s="49">
        <v>44139.625</v>
      </c>
      <c r="D534" s="48">
        <v>113.55</v>
      </c>
      <c r="E534" s="48">
        <v>631</v>
      </c>
      <c r="F534" s="50">
        <v>33.442999999999998</v>
      </c>
      <c r="G534" s="30">
        <f t="shared" si="35"/>
        <v>3.3443000000000001</v>
      </c>
      <c r="H534" s="31">
        <f t="shared" si="32"/>
        <v>180.35305000000011</v>
      </c>
      <c r="I534" s="31">
        <f>MAX($H$19:H534)</f>
        <v>180.35305000000011</v>
      </c>
      <c r="J534" s="32">
        <f t="shared" si="33"/>
        <v>0</v>
      </c>
      <c r="K534" s="33">
        <f t="shared" si="34"/>
        <v>1.8893416285918008E-2</v>
      </c>
    </row>
    <row r="535" spans="1:11" x14ac:dyDescent="0.25">
      <c r="A535" s="47" t="s">
        <v>115</v>
      </c>
      <c r="B535" s="48" t="s">
        <v>111</v>
      </c>
      <c r="C535" s="49">
        <v>44139.625</v>
      </c>
      <c r="D535" s="48">
        <v>80.040000000000006</v>
      </c>
      <c r="E535" s="48">
        <v>802</v>
      </c>
      <c r="F535" s="50">
        <v>7.6991999999999994</v>
      </c>
      <c r="G535" s="30">
        <f t="shared" si="35"/>
        <v>0.76991999999999994</v>
      </c>
      <c r="H535" s="31">
        <f t="shared" ref="H535:H598" si="36">(H534+G535)</f>
        <v>181.12297000000012</v>
      </c>
      <c r="I535" s="31">
        <f>MAX($H$19:H535)</f>
        <v>181.12297000000012</v>
      </c>
      <c r="J535" s="32">
        <f t="shared" ref="J535:J598" si="37">(H535-I535)</f>
        <v>0</v>
      </c>
      <c r="K535" s="33">
        <f t="shared" si="34"/>
        <v>4.2689602421472905E-3</v>
      </c>
    </row>
    <row r="536" spans="1:11" x14ac:dyDescent="0.25">
      <c r="A536" s="47" t="s">
        <v>104</v>
      </c>
      <c r="B536" s="48" t="s">
        <v>111</v>
      </c>
      <c r="C536" s="49">
        <v>44139.625</v>
      </c>
      <c r="D536" s="48">
        <v>158.41</v>
      </c>
      <c r="E536" s="48">
        <v>445</v>
      </c>
      <c r="F536" s="50">
        <v>21.137499999999999</v>
      </c>
      <c r="G536" s="30">
        <f t="shared" si="35"/>
        <v>2.11375</v>
      </c>
      <c r="H536" s="31">
        <f t="shared" si="36"/>
        <v>183.23672000000013</v>
      </c>
      <c r="I536" s="31">
        <f>MAX($H$19:H536)</f>
        <v>183.23672000000013</v>
      </c>
      <c r="J536" s="32">
        <f t="shared" si="37"/>
        <v>0</v>
      </c>
      <c r="K536" s="33">
        <f t="shared" si="34"/>
        <v>1.1670248119274973E-2</v>
      </c>
    </row>
    <row r="537" spans="1:11" x14ac:dyDescent="0.25">
      <c r="A537" s="47" t="s">
        <v>105</v>
      </c>
      <c r="B537" s="48" t="s">
        <v>112</v>
      </c>
      <c r="C537" s="49">
        <v>44145.770833333336</v>
      </c>
      <c r="D537" s="48">
        <v>86.52</v>
      </c>
      <c r="E537" s="48">
        <v>907</v>
      </c>
      <c r="F537" s="50">
        <v>-19.772600000000001</v>
      </c>
      <c r="G537" s="30">
        <f t="shared" si="35"/>
        <v>-1.9772600000000002</v>
      </c>
      <c r="H537" s="31">
        <f t="shared" si="36"/>
        <v>181.25946000000013</v>
      </c>
      <c r="I537" s="31">
        <f>MAX($H$19:H537)</f>
        <v>183.23672000000013</v>
      </c>
      <c r="J537" s="32">
        <f t="shared" si="37"/>
        <v>-1.9772600000000011</v>
      </c>
      <c r="K537" s="33">
        <f t="shared" si="34"/>
        <v>-1.0790741069803045E-2</v>
      </c>
    </row>
    <row r="538" spans="1:11" x14ac:dyDescent="0.25">
      <c r="A538" s="47" t="s">
        <v>115</v>
      </c>
      <c r="B538" s="48" t="s">
        <v>111</v>
      </c>
      <c r="C538" s="49">
        <v>44147.645833333336</v>
      </c>
      <c r="D538" s="48">
        <v>82.51</v>
      </c>
      <c r="E538" s="48">
        <v>833</v>
      </c>
      <c r="F538" s="50">
        <v>-12.828199999999999</v>
      </c>
      <c r="G538" s="30">
        <f t="shared" si="35"/>
        <v>-1.2828200000000001</v>
      </c>
      <c r="H538" s="31">
        <f t="shared" si="36"/>
        <v>179.97664000000015</v>
      </c>
      <c r="I538" s="31">
        <f>MAX($H$19:H538)</f>
        <v>183.23672000000013</v>
      </c>
      <c r="J538" s="32">
        <f t="shared" si="37"/>
        <v>-3.2600799999999879</v>
      </c>
      <c r="K538" s="33">
        <f t="shared" si="34"/>
        <v>-7.0772582021373376E-3</v>
      </c>
    </row>
    <row r="539" spans="1:11" x14ac:dyDescent="0.25">
      <c r="A539" s="47" t="s">
        <v>104</v>
      </c>
      <c r="B539" s="48" t="s">
        <v>111</v>
      </c>
      <c r="C539" s="49">
        <v>44152.625</v>
      </c>
      <c r="D539" s="48">
        <v>158.28</v>
      </c>
      <c r="E539" s="48">
        <v>691</v>
      </c>
      <c r="F539" s="50">
        <v>-24.184999999999999</v>
      </c>
      <c r="G539" s="30">
        <f t="shared" si="35"/>
        <v>-2.4184999999999999</v>
      </c>
      <c r="H539" s="31">
        <f t="shared" si="36"/>
        <v>177.55814000000015</v>
      </c>
      <c r="I539" s="31">
        <f>MAX($H$19:H539)</f>
        <v>183.23672000000013</v>
      </c>
      <c r="J539" s="32">
        <f t="shared" si="37"/>
        <v>-5.6785799999999824</v>
      </c>
      <c r="K539" s="33">
        <f t="shared" si="34"/>
        <v>-1.3437855046077085E-2</v>
      </c>
    </row>
    <row r="540" spans="1:11" x14ac:dyDescent="0.25">
      <c r="A540" s="47" t="s">
        <v>107</v>
      </c>
      <c r="B540" s="48" t="s">
        <v>111</v>
      </c>
      <c r="C540" s="49">
        <v>44152.625</v>
      </c>
      <c r="D540" s="48">
        <v>149.58000000000001</v>
      </c>
      <c r="E540" s="48">
        <v>309</v>
      </c>
      <c r="F540" s="50">
        <v>-21.568200000000001</v>
      </c>
      <c r="G540" s="30">
        <f t="shared" si="35"/>
        <v>-2.1568200000000002</v>
      </c>
      <c r="H540" s="31">
        <f t="shared" si="36"/>
        <v>175.40132000000014</v>
      </c>
      <c r="I540" s="31">
        <f>MAX($H$19:H540)</f>
        <v>183.23672000000013</v>
      </c>
      <c r="J540" s="32">
        <f t="shared" si="37"/>
        <v>-7.8353999999999928</v>
      </c>
      <c r="K540" s="33">
        <f t="shared" si="34"/>
        <v>-1.2147119811009577E-2</v>
      </c>
    </row>
    <row r="541" spans="1:11" x14ac:dyDescent="0.25">
      <c r="A541" s="47" t="s">
        <v>114</v>
      </c>
      <c r="B541" s="48" t="s">
        <v>112</v>
      </c>
      <c r="C541" s="49">
        <v>44153.625</v>
      </c>
      <c r="D541" s="48">
        <v>118.77</v>
      </c>
      <c r="E541" s="48">
        <v>1108</v>
      </c>
      <c r="F541" s="50">
        <v>-20.3872</v>
      </c>
      <c r="G541" s="30">
        <f t="shared" si="35"/>
        <v>-2.0387200000000001</v>
      </c>
      <c r="H541" s="31">
        <f t="shared" si="36"/>
        <v>173.36260000000013</v>
      </c>
      <c r="I541" s="31">
        <f>MAX($H$19:H541)</f>
        <v>183.23672000000013</v>
      </c>
      <c r="J541" s="32">
        <f t="shared" si="37"/>
        <v>-9.8741200000000049</v>
      </c>
      <c r="K541" s="33">
        <f t="shared" si="34"/>
        <v>-1.1623173645443519E-2</v>
      </c>
    </row>
    <row r="542" spans="1:11" x14ac:dyDescent="0.25">
      <c r="A542" s="47" t="s">
        <v>105</v>
      </c>
      <c r="B542" s="48" t="s">
        <v>112</v>
      </c>
      <c r="C542" s="49">
        <v>44153.625</v>
      </c>
      <c r="D542" s="48">
        <v>87.9</v>
      </c>
      <c r="E542" s="48">
        <v>2059</v>
      </c>
      <c r="F542" s="50">
        <v>-16.060199999999998</v>
      </c>
      <c r="G542" s="30">
        <f t="shared" si="35"/>
        <v>-1.60602</v>
      </c>
      <c r="H542" s="31">
        <f t="shared" si="36"/>
        <v>171.75658000000013</v>
      </c>
      <c r="I542" s="31">
        <f>MAX($H$19:H542)</f>
        <v>183.23672000000013</v>
      </c>
      <c r="J542" s="32">
        <f t="shared" si="37"/>
        <v>-11.480140000000006</v>
      </c>
      <c r="K542" s="33">
        <f t="shared" si="34"/>
        <v>-9.2639358200673483E-3</v>
      </c>
    </row>
    <row r="543" spans="1:11" x14ac:dyDescent="0.25">
      <c r="A543" s="47" t="s">
        <v>116</v>
      </c>
      <c r="B543" s="48" t="s">
        <v>112</v>
      </c>
      <c r="C543" s="49">
        <v>44154.645833333336</v>
      </c>
      <c r="D543" s="48">
        <v>228.5</v>
      </c>
      <c r="E543" s="48">
        <v>649</v>
      </c>
      <c r="F543" s="50">
        <v>-18.4316</v>
      </c>
      <c r="G543" s="30">
        <f t="shared" si="35"/>
        <v>-1.8431600000000001</v>
      </c>
      <c r="H543" s="31">
        <f t="shared" si="36"/>
        <v>169.91342000000012</v>
      </c>
      <c r="I543" s="31">
        <f>MAX($H$19:H543)</f>
        <v>183.23672000000013</v>
      </c>
      <c r="J543" s="32">
        <f t="shared" si="37"/>
        <v>-13.323300000000017</v>
      </c>
      <c r="K543" s="33">
        <f t="shared" si="34"/>
        <v>-1.0731233702953369E-2</v>
      </c>
    </row>
    <row r="544" spans="1:11" x14ac:dyDescent="0.25">
      <c r="A544" s="47" t="s">
        <v>106</v>
      </c>
      <c r="B544" s="48" t="s">
        <v>111</v>
      </c>
      <c r="C544" s="49">
        <v>44158.625</v>
      </c>
      <c r="D544" s="48">
        <v>116.7</v>
      </c>
      <c r="E544" s="48">
        <v>1056</v>
      </c>
      <c r="F544" s="50">
        <v>54.806400000000004</v>
      </c>
      <c r="G544" s="30">
        <f t="shared" si="35"/>
        <v>5.4806400000000011</v>
      </c>
      <c r="H544" s="31">
        <f t="shared" si="36"/>
        <v>175.39406000000011</v>
      </c>
      <c r="I544" s="31">
        <f>MAX($H$19:H544)</f>
        <v>183.23672000000013</v>
      </c>
      <c r="J544" s="32">
        <f t="shared" si="37"/>
        <v>-7.8426600000000235</v>
      </c>
      <c r="K544" s="33">
        <f t="shared" si="34"/>
        <v>3.2255486352990692E-2</v>
      </c>
    </row>
    <row r="545" spans="1:11" x14ac:dyDescent="0.25">
      <c r="A545" s="47" t="s">
        <v>114</v>
      </c>
      <c r="B545" s="48" t="s">
        <v>111</v>
      </c>
      <c r="C545" s="49">
        <v>44162.625</v>
      </c>
      <c r="D545" s="48">
        <v>116.99</v>
      </c>
      <c r="E545" s="48">
        <v>1105</v>
      </c>
      <c r="F545" s="50">
        <v>19.448</v>
      </c>
      <c r="G545" s="30">
        <f t="shared" si="35"/>
        <v>1.9448000000000001</v>
      </c>
      <c r="H545" s="31">
        <f t="shared" si="36"/>
        <v>177.3388600000001</v>
      </c>
      <c r="I545" s="31">
        <f>MAX($H$19:H545)</f>
        <v>183.23672000000013</v>
      </c>
      <c r="J545" s="32">
        <f t="shared" si="37"/>
        <v>-5.897860000000037</v>
      </c>
      <c r="K545" s="33">
        <f t="shared" si="34"/>
        <v>1.1088174821883845E-2</v>
      </c>
    </row>
    <row r="546" spans="1:11" x14ac:dyDescent="0.25">
      <c r="A546" s="47" t="s">
        <v>116</v>
      </c>
      <c r="B546" s="48" t="s">
        <v>112</v>
      </c>
      <c r="C546" s="49">
        <v>44162.729166666664</v>
      </c>
      <c r="D546" s="48">
        <v>230.64</v>
      </c>
      <c r="E546" s="48">
        <v>847</v>
      </c>
      <c r="F546" s="50">
        <v>-19.311600000000002</v>
      </c>
      <c r="G546" s="30">
        <f t="shared" si="35"/>
        <v>-1.9311600000000002</v>
      </c>
      <c r="H546" s="31">
        <f t="shared" si="36"/>
        <v>175.40770000000009</v>
      </c>
      <c r="I546" s="31">
        <f>MAX($H$19:H546)</f>
        <v>183.23672000000013</v>
      </c>
      <c r="J546" s="32">
        <f t="shared" si="37"/>
        <v>-7.8290200000000425</v>
      </c>
      <c r="K546" s="33">
        <f t="shared" si="34"/>
        <v>-1.0889660619223585E-2</v>
      </c>
    </row>
    <row r="547" spans="1:11" x14ac:dyDescent="0.25">
      <c r="A547" s="47" t="s">
        <v>106</v>
      </c>
      <c r="B547" s="48" t="s">
        <v>112</v>
      </c>
      <c r="C547" s="49">
        <v>44165.666666666664</v>
      </c>
      <c r="D547" s="48">
        <v>119.05</v>
      </c>
      <c r="E547" s="48">
        <v>999</v>
      </c>
      <c r="F547" s="50">
        <v>-4.7952000000000012</v>
      </c>
      <c r="G547" s="30">
        <f t="shared" si="35"/>
        <v>-0.47952000000000017</v>
      </c>
      <c r="H547" s="31">
        <f t="shared" si="36"/>
        <v>174.92818000000008</v>
      </c>
      <c r="I547" s="31">
        <f>MAX($H$19:H547)</f>
        <v>183.23672000000013</v>
      </c>
      <c r="J547" s="32">
        <f t="shared" si="37"/>
        <v>-8.3085400000000504</v>
      </c>
      <c r="K547" s="33">
        <f t="shared" si="34"/>
        <v>-2.7337454399094518E-3</v>
      </c>
    </row>
    <row r="548" spans="1:11" x14ac:dyDescent="0.25">
      <c r="A548" s="47" t="s">
        <v>105</v>
      </c>
      <c r="B548" s="48" t="s">
        <v>111</v>
      </c>
      <c r="C548" s="49">
        <v>44166.645833333336</v>
      </c>
      <c r="D548" s="48">
        <v>89.43</v>
      </c>
      <c r="E548" s="48">
        <v>1543</v>
      </c>
      <c r="F548" s="50">
        <v>22.527799999999999</v>
      </c>
      <c r="G548" s="30">
        <f t="shared" si="35"/>
        <v>2.25278</v>
      </c>
      <c r="H548" s="31">
        <f t="shared" si="36"/>
        <v>177.18096000000008</v>
      </c>
      <c r="I548" s="31">
        <f>MAX($H$19:H548)</f>
        <v>183.23672000000013</v>
      </c>
      <c r="J548" s="32">
        <f t="shared" si="37"/>
        <v>-6.0557600000000491</v>
      </c>
      <c r="K548" s="33">
        <f t="shared" si="34"/>
        <v>1.2878313831425015E-2</v>
      </c>
    </row>
    <row r="549" spans="1:11" x14ac:dyDescent="0.25">
      <c r="A549" s="47" t="s">
        <v>104</v>
      </c>
      <c r="B549" s="48" t="s">
        <v>112</v>
      </c>
      <c r="C549" s="49">
        <v>44169.625</v>
      </c>
      <c r="D549" s="48">
        <v>159.08000000000001</v>
      </c>
      <c r="E549" s="48">
        <v>1027</v>
      </c>
      <c r="F549" s="50">
        <v>15.9185</v>
      </c>
      <c r="G549" s="30">
        <f t="shared" si="35"/>
        <v>1.59185</v>
      </c>
      <c r="H549" s="31">
        <f t="shared" si="36"/>
        <v>178.77281000000008</v>
      </c>
      <c r="I549" s="31">
        <f>MAX($H$19:H549)</f>
        <v>183.23672000000013</v>
      </c>
      <c r="J549" s="32">
        <f t="shared" si="37"/>
        <v>-4.4639100000000553</v>
      </c>
      <c r="K549" s="33">
        <f t="shared" si="34"/>
        <v>8.9843175022867872E-3</v>
      </c>
    </row>
    <row r="550" spans="1:11" x14ac:dyDescent="0.25">
      <c r="A550" s="47" t="s">
        <v>105</v>
      </c>
      <c r="B550" s="48" t="s">
        <v>112</v>
      </c>
      <c r="C550" s="49">
        <v>44172.791666666664</v>
      </c>
      <c r="D550" s="48">
        <v>90.49</v>
      </c>
      <c r="E550" s="48">
        <v>2615</v>
      </c>
      <c r="F550" s="50">
        <v>-20.397000000000002</v>
      </c>
      <c r="G550" s="30">
        <f t="shared" si="35"/>
        <v>-2.0397000000000003</v>
      </c>
      <c r="H550" s="31">
        <f t="shared" si="36"/>
        <v>176.73311000000007</v>
      </c>
      <c r="I550" s="31">
        <f>MAX($H$19:H550)</f>
        <v>183.23672000000013</v>
      </c>
      <c r="J550" s="32">
        <f t="shared" si="37"/>
        <v>-6.5036100000000658</v>
      </c>
      <c r="K550" s="33">
        <f t="shared" si="34"/>
        <v>-1.1409453148943705E-2</v>
      </c>
    </row>
    <row r="551" spans="1:11" x14ac:dyDescent="0.25">
      <c r="A551" s="47" t="s">
        <v>115</v>
      </c>
      <c r="B551" s="48" t="s">
        <v>112</v>
      </c>
      <c r="C551" s="49">
        <v>44173.645833333336</v>
      </c>
      <c r="D551" s="48">
        <v>92.28</v>
      </c>
      <c r="E551" s="48">
        <v>923</v>
      </c>
      <c r="F551" s="50">
        <v>-19.752200000000002</v>
      </c>
      <c r="G551" s="30">
        <f t="shared" si="35"/>
        <v>-1.9752200000000002</v>
      </c>
      <c r="H551" s="31">
        <f t="shared" si="36"/>
        <v>174.75789000000006</v>
      </c>
      <c r="I551" s="31">
        <f>MAX($H$19:H551)</f>
        <v>183.23672000000013</v>
      </c>
      <c r="J551" s="32">
        <f t="shared" si="37"/>
        <v>-8.4788300000000731</v>
      </c>
      <c r="K551" s="33">
        <f t="shared" si="34"/>
        <v>-1.1176287227673498E-2</v>
      </c>
    </row>
    <row r="552" spans="1:11" x14ac:dyDescent="0.25">
      <c r="A552" s="47" t="s">
        <v>106</v>
      </c>
      <c r="B552" s="48" t="s">
        <v>112</v>
      </c>
      <c r="C552" s="49">
        <v>44174.6875</v>
      </c>
      <c r="D552" s="48">
        <v>121.3</v>
      </c>
      <c r="E552" s="48">
        <v>1256</v>
      </c>
      <c r="F552" s="50">
        <v>8.0384000000000011</v>
      </c>
      <c r="G552" s="30">
        <f t="shared" si="35"/>
        <v>0.80384000000000011</v>
      </c>
      <c r="H552" s="31">
        <f t="shared" si="36"/>
        <v>175.56173000000007</v>
      </c>
      <c r="I552" s="31">
        <f>MAX($H$19:H552)</f>
        <v>183.23672000000013</v>
      </c>
      <c r="J552" s="32">
        <f t="shared" si="37"/>
        <v>-7.674990000000065</v>
      </c>
      <c r="K552" s="33">
        <f t="shared" si="34"/>
        <v>4.5997350963666861E-3</v>
      </c>
    </row>
    <row r="553" spans="1:11" x14ac:dyDescent="0.25">
      <c r="A553" s="47" t="s">
        <v>115</v>
      </c>
      <c r="B553" s="48" t="s">
        <v>112</v>
      </c>
      <c r="C553" s="49">
        <v>44174.75</v>
      </c>
      <c r="D553" s="48">
        <v>91.88</v>
      </c>
      <c r="E553" s="48">
        <v>765</v>
      </c>
      <c r="F553" s="50">
        <v>17.0595</v>
      </c>
      <c r="G553" s="30">
        <f t="shared" si="35"/>
        <v>1.7059500000000001</v>
      </c>
      <c r="H553" s="31">
        <f t="shared" si="36"/>
        <v>177.26768000000007</v>
      </c>
      <c r="I553" s="31">
        <f>MAX($H$19:H553)</f>
        <v>183.23672000000013</v>
      </c>
      <c r="J553" s="32">
        <f t="shared" si="37"/>
        <v>-5.9690400000000636</v>
      </c>
      <c r="K553" s="33">
        <f t="shared" si="34"/>
        <v>9.7170949500213766E-3</v>
      </c>
    </row>
    <row r="554" spans="1:11" x14ac:dyDescent="0.25">
      <c r="A554" s="47" t="s">
        <v>104</v>
      </c>
      <c r="B554" s="48" t="s">
        <v>112</v>
      </c>
      <c r="C554" s="49">
        <v>44174.75</v>
      </c>
      <c r="D554" s="48">
        <v>156.75</v>
      </c>
      <c r="E554" s="48">
        <v>1118</v>
      </c>
      <c r="F554" s="50">
        <v>22.0246</v>
      </c>
      <c r="G554" s="30">
        <f t="shared" si="35"/>
        <v>2.2024599999999999</v>
      </c>
      <c r="H554" s="31">
        <f t="shared" si="36"/>
        <v>179.47014000000007</v>
      </c>
      <c r="I554" s="31">
        <f>MAX($H$19:H554)</f>
        <v>183.23672000000013</v>
      </c>
      <c r="J554" s="32">
        <f t="shared" si="37"/>
        <v>-3.7665800000000615</v>
      </c>
      <c r="K554" s="33">
        <f t="shared" si="34"/>
        <v>1.2424487080780811E-2</v>
      </c>
    </row>
    <row r="555" spans="1:11" x14ac:dyDescent="0.25">
      <c r="A555" s="47" t="s">
        <v>105</v>
      </c>
      <c r="B555" s="48" t="s">
        <v>112</v>
      </c>
      <c r="C555" s="49">
        <v>44174.75</v>
      </c>
      <c r="D555" s="48">
        <v>90.12</v>
      </c>
      <c r="E555" s="48">
        <v>1969</v>
      </c>
      <c r="F555" s="50">
        <v>27.762899999999998</v>
      </c>
      <c r="G555" s="30">
        <f t="shared" si="35"/>
        <v>2.7762899999999999</v>
      </c>
      <c r="H555" s="31">
        <f t="shared" si="36"/>
        <v>182.24643000000006</v>
      </c>
      <c r="I555" s="31">
        <f>MAX($H$19:H555)</f>
        <v>183.23672000000013</v>
      </c>
      <c r="J555" s="32">
        <f t="shared" si="37"/>
        <v>-0.99029000000007272</v>
      </c>
      <c r="K555" s="33">
        <f t="shared" si="34"/>
        <v>1.5469370002162863E-2</v>
      </c>
    </row>
    <row r="556" spans="1:11" x14ac:dyDescent="0.25">
      <c r="A556" s="47" t="s">
        <v>115</v>
      </c>
      <c r="B556" s="48" t="s">
        <v>111</v>
      </c>
      <c r="C556" s="49">
        <v>44179.625</v>
      </c>
      <c r="D556" s="48">
        <v>93.29</v>
      </c>
      <c r="E556" s="48">
        <v>879</v>
      </c>
      <c r="F556" s="50">
        <v>-19.865400000000001</v>
      </c>
      <c r="G556" s="30">
        <f t="shared" si="35"/>
        <v>-1.9865400000000002</v>
      </c>
      <c r="H556" s="31">
        <f t="shared" si="36"/>
        <v>180.25989000000007</v>
      </c>
      <c r="I556" s="31">
        <f>MAX($H$19:H556)</f>
        <v>183.23672000000013</v>
      </c>
      <c r="J556" s="32">
        <f t="shared" si="37"/>
        <v>-2.9768300000000636</v>
      </c>
      <c r="K556" s="33">
        <f t="shared" si="34"/>
        <v>-1.0900295824724737E-2</v>
      </c>
    </row>
    <row r="557" spans="1:11" x14ac:dyDescent="0.25">
      <c r="A557" s="47" t="s">
        <v>105</v>
      </c>
      <c r="B557" s="48" t="s">
        <v>112</v>
      </c>
      <c r="C557" s="49">
        <v>44179.75</v>
      </c>
      <c r="D557" s="48">
        <v>88.43</v>
      </c>
      <c r="E557" s="48">
        <v>1754</v>
      </c>
      <c r="F557" s="50">
        <v>8.9453999999999994</v>
      </c>
      <c r="G557" s="30">
        <f t="shared" si="35"/>
        <v>0.89454</v>
      </c>
      <c r="H557" s="31">
        <f t="shared" si="36"/>
        <v>181.15443000000008</v>
      </c>
      <c r="I557" s="31">
        <f>MAX($H$19:H557)</f>
        <v>183.23672000000013</v>
      </c>
      <c r="J557" s="32">
        <f t="shared" si="37"/>
        <v>-2.0822900000000573</v>
      </c>
      <c r="K557" s="33">
        <f t="shared" si="34"/>
        <v>4.9625016413801237E-3</v>
      </c>
    </row>
    <row r="558" spans="1:11" x14ac:dyDescent="0.25">
      <c r="A558" s="47" t="s">
        <v>107</v>
      </c>
      <c r="B558" s="48" t="s">
        <v>112</v>
      </c>
      <c r="C558" s="49">
        <v>44181.645833333336</v>
      </c>
      <c r="D558" s="48">
        <v>204.77</v>
      </c>
      <c r="E558" s="48">
        <v>253</v>
      </c>
      <c r="F558" s="50">
        <v>-17.71</v>
      </c>
      <c r="G558" s="30">
        <f t="shared" si="35"/>
        <v>-1.7710000000000001</v>
      </c>
      <c r="H558" s="31">
        <f t="shared" si="36"/>
        <v>179.38343000000009</v>
      </c>
      <c r="I558" s="31">
        <f>MAX($H$19:H558)</f>
        <v>183.23672000000013</v>
      </c>
      <c r="J558" s="32">
        <f t="shared" si="37"/>
        <v>-3.8532900000000438</v>
      </c>
      <c r="K558" s="33">
        <f t="shared" si="34"/>
        <v>-9.7761892988208476E-3</v>
      </c>
    </row>
    <row r="559" spans="1:11" x14ac:dyDescent="0.25">
      <c r="A559" s="47" t="s">
        <v>116</v>
      </c>
      <c r="B559" s="48" t="s">
        <v>112</v>
      </c>
      <c r="C559" s="49">
        <v>44183.645833333336</v>
      </c>
      <c r="D559" s="48">
        <v>222.43</v>
      </c>
      <c r="E559" s="48">
        <v>826</v>
      </c>
      <c r="F559" s="50">
        <v>-19.9892</v>
      </c>
      <c r="G559" s="30">
        <f t="shared" si="35"/>
        <v>-1.99892</v>
      </c>
      <c r="H559" s="31">
        <f t="shared" si="36"/>
        <v>177.38451000000009</v>
      </c>
      <c r="I559" s="31">
        <f>MAX($H$19:H559)</f>
        <v>183.23672000000013</v>
      </c>
      <c r="J559" s="32">
        <f t="shared" si="37"/>
        <v>-5.8522100000000421</v>
      </c>
      <c r="K559" s="33">
        <f t="shared" si="34"/>
        <v>-1.1143281182659948E-2</v>
      </c>
    </row>
    <row r="560" spans="1:11" x14ac:dyDescent="0.25">
      <c r="A560" s="47" t="s">
        <v>104</v>
      </c>
      <c r="B560" s="48" t="s">
        <v>112</v>
      </c>
      <c r="C560" s="49">
        <v>44183.791666666664</v>
      </c>
      <c r="D560" s="48">
        <v>159.27000000000001</v>
      </c>
      <c r="E560" s="48">
        <v>1232</v>
      </c>
      <c r="F560" s="50">
        <v>7.7615999999999996</v>
      </c>
      <c r="G560" s="30">
        <f t="shared" si="35"/>
        <v>0.77615999999999996</v>
      </c>
      <c r="H560" s="31">
        <f t="shared" si="36"/>
        <v>178.1606700000001</v>
      </c>
      <c r="I560" s="31">
        <f>MAX($H$19:H560)</f>
        <v>183.23672000000013</v>
      </c>
      <c r="J560" s="32">
        <f t="shared" si="37"/>
        <v>-5.0760500000000377</v>
      </c>
      <c r="K560" s="33">
        <f t="shared" si="34"/>
        <v>4.3755793558299949E-3</v>
      </c>
    </row>
    <row r="561" spans="1:11" x14ac:dyDescent="0.25">
      <c r="A561" s="47" t="s">
        <v>114</v>
      </c>
      <c r="B561" s="48" t="s">
        <v>112</v>
      </c>
      <c r="C561" s="49">
        <v>44186.625</v>
      </c>
      <c r="D561" s="48">
        <v>125.9</v>
      </c>
      <c r="E561" s="48">
        <v>972</v>
      </c>
      <c r="F561" s="50">
        <v>17.884799999999998</v>
      </c>
      <c r="G561" s="30">
        <f t="shared" si="35"/>
        <v>1.7884799999999998</v>
      </c>
      <c r="H561" s="31">
        <f t="shared" si="36"/>
        <v>179.94915000000009</v>
      </c>
      <c r="I561" s="31">
        <f>MAX($H$19:H561)</f>
        <v>183.23672000000013</v>
      </c>
      <c r="J561" s="32">
        <f t="shared" si="37"/>
        <v>-3.287570000000045</v>
      </c>
      <c r="K561" s="33">
        <f t="shared" si="34"/>
        <v>1.0038579221777644E-2</v>
      </c>
    </row>
    <row r="562" spans="1:11" x14ac:dyDescent="0.25">
      <c r="A562" s="47" t="s">
        <v>116</v>
      </c>
      <c r="B562" s="48" t="s">
        <v>111</v>
      </c>
      <c r="C562" s="49">
        <v>44188.625</v>
      </c>
      <c r="D562" s="48">
        <v>224.1</v>
      </c>
      <c r="E562" s="48">
        <v>875</v>
      </c>
      <c r="F562" s="50">
        <v>50.137500000000003</v>
      </c>
      <c r="G562" s="30">
        <f t="shared" si="35"/>
        <v>5.0137500000000008</v>
      </c>
      <c r="H562" s="31">
        <f t="shared" si="36"/>
        <v>184.96290000000008</v>
      </c>
      <c r="I562" s="31">
        <f>MAX($H$19:H562)</f>
        <v>184.96290000000008</v>
      </c>
      <c r="J562" s="32">
        <f t="shared" si="37"/>
        <v>0</v>
      </c>
      <c r="K562" s="33">
        <f t="shared" si="34"/>
        <v>2.7862037692314656E-2</v>
      </c>
    </row>
    <row r="563" spans="1:11" x14ac:dyDescent="0.25">
      <c r="A563" s="47" t="s">
        <v>105</v>
      </c>
      <c r="B563" s="48" t="s">
        <v>111</v>
      </c>
      <c r="C563" s="49">
        <v>44188.791666666664</v>
      </c>
      <c r="D563" s="48">
        <v>87</v>
      </c>
      <c r="E563" s="48">
        <v>2420</v>
      </c>
      <c r="F563" s="50">
        <v>-19.36</v>
      </c>
      <c r="G563" s="30">
        <f t="shared" si="35"/>
        <v>-1.9359999999999999</v>
      </c>
      <c r="H563" s="31">
        <f t="shared" si="36"/>
        <v>183.02690000000007</v>
      </c>
      <c r="I563" s="31">
        <f>MAX($H$19:H563)</f>
        <v>184.96290000000008</v>
      </c>
      <c r="J563" s="32">
        <f t="shared" si="37"/>
        <v>-1.936000000000007</v>
      </c>
      <c r="K563" s="33">
        <f t="shared" si="34"/>
        <v>-1.046696391546631E-2</v>
      </c>
    </row>
    <row r="564" spans="1:11" x14ac:dyDescent="0.25">
      <c r="A564" s="47" t="s">
        <v>107</v>
      </c>
      <c r="B564" s="48" t="s">
        <v>111</v>
      </c>
      <c r="C564" s="49">
        <v>44189.645833333336</v>
      </c>
      <c r="D564" s="48">
        <v>219.24</v>
      </c>
      <c r="E564" s="48">
        <v>289</v>
      </c>
      <c r="F564" s="50">
        <v>13.583000000000002</v>
      </c>
      <c r="G564" s="30">
        <f t="shared" si="35"/>
        <v>1.3583000000000003</v>
      </c>
      <c r="H564" s="31">
        <f t="shared" si="36"/>
        <v>184.38520000000008</v>
      </c>
      <c r="I564" s="31">
        <f>MAX($H$19:H564)</f>
        <v>184.96290000000008</v>
      </c>
      <c r="J564" s="32">
        <f t="shared" si="37"/>
        <v>-0.577699999999993</v>
      </c>
      <c r="K564" s="33">
        <f t="shared" si="34"/>
        <v>7.4213134790570567E-3</v>
      </c>
    </row>
    <row r="565" spans="1:11" x14ac:dyDescent="0.25">
      <c r="A565" s="47" t="s">
        <v>104</v>
      </c>
      <c r="B565" s="48" t="s">
        <v>112</v>
      </c>
      <c r="C565" s="49">
        <v>44189.666666666664</v>
      </c>
      <c r="D565" s="48">
        <v>158.76</v>
      </c>
      <c r="E565" s="48">
        <v>1314</v>
      </c>
      <c r="F565" s="50">
        <v>-24.177600000000002</v>
      </c>
      <c r="G565" s="30">
        <f t="shared" si="35"/>
        <v>-2.4177600000000004</v>
      </c>
      <c r="H565" s="31">
        <f t="shared" si="36"/>
        <v>181.9674400000001</v>
      </c>
      <c r="I565" s="31">
        <f>MAX($H$19:H565)</f>
        <v>184.96290000000008</v>
      </c>
      <c r="J565" s="32">
        <f t="shared" si="37"/>
        <v>-2.99545999999998</v>
      </c>
      <c r="K565" s="33">
        <f t="shared" si="34"/>
        <v>-1.3112549163381781E-2</v>
      </c>
    </row>
    <row r="566" spans="1:11" x14ac:dyDescent="0.25">
      <c r="A566" s="47" t="s">
        <v>114</v>
      </c>
      <c r="B566" s="48" t="s">
        <v>112</v>
      </c>
      <c r="C566" s="49">
        <v>44196.645833333336</v>
      </c>
      <c r="D566" s="48">
        <v>132.88</v>
      </c>
      <c r="E566" s="48">
        <v>879</v>
      </c>
      <c r="F566" s="50">
        <v>7.9110000000000005</v>
      </c>
      <c r="G566" s="30">
        <f t="shared" si="35"/>
        <v>0.79110000000000014</v>
      </c>
      <c r="H566" s="31">
        <f t="shared" si="36"/>
        <v>182.7585400000001</v>
      </c>
      <c r="I566" s="31">
        <f>MAX($H$19:H566)</f>
        <v>184.96290000000008</v>
      </c>
      <c r="J566" s="32">
        <f t="shared" si="37"/>
        <v>-2.2043599999999799</v>
      </c>
      <c r="K566" s="33">
        <f t="shared" si="34"/>
        <v>4.3474810658434837E-3</v>
      </c>
    </row>
    <row r="567" spans="1:11" x14ac:dyDescent="0.25">
      <c r="A567" s="47" t="s">
        <v>104</v>
      </c>
      <c r="B567" s="48" t="s">
        <v>112</v>
      </c>
      <c r="C567" s="49">
        <v>44196.6875</v>
      </c>
      <c r="D567" s="48">
        <v>162.80000000000001</v>
      </c>
      <c r="E567" s="48">
        <v>1094</v>
      </c>
      <c r="F567" s="50">
        <v>8.6425999999999998</v>
      </c>
      <c r="G567" s="30">
        <f t="shared" si="35"/>
        <v>0.86426000000000003</v>
      </c>
      <c r="H567" s="31">
        <f t="shared" si="36"/>
        <v>183.6228000000001</v>
      </c>
      <c r="I567" s="31">
        <f>MAX($H$19:H567)</f>
        <v>184.96290000000008</v>
      </c>
      <c r="J567" s="32">
        <f t="shared" si="37"/>
        <v>-1.3400999999999783</v>
      </c>
      <c r="K567" s="33">
        <f t="shared" si="34"/>
        <v>4.7289718992065133E-3</v>
      </c>
    </row>
    <row r="568" spans="1:11" x14ac:dyDescent="0.25">
      <c r="A568" s="47" t="s">
        <v>105</v>
      </c>
      <c r="B568" s="48" t="s">
        <v>112</v>
      </c>
      <c r="C568" s="49">
        <v>44202.625</v>
      </c>
      <c r="D568" s="48">
        <v>85.58</v>
      </c>
      <c r="E568" s="48">
        <v>1610</v>
      </c>
      <c r="F568" s="50">
        <v>-22.54</v>
      </c>
      <c r="G568" s="30">
        <f t="shared" si="35"/>
        <v>-2.254</v>
      </c>
      <c r="H568" s="31">
        <f t="shared" si="36"/>
        <v>181.36880000000011</v>
      </c>
      <c r="I568" s="31">
        <f>MAX($H$19:H568)</f>
        <v>184.96290000000008</v>
      </c>
      <c r="J568" s="32">
        <f t="shared" si="37"/>
        <v>-3.594099999999969</v>
      </c>
      <c r="K568" s="33">
        <f t="shared" si="34"/>
        <v>-1.2275164086376966E-2</v>
      </c>
    </row>
    <row r="569" spans="1:11" x14ac:dyDescent="0.25">
      <c r="A569" s="47" t="s">
        <v>106</v>
      </c>
      <c r="B569" s="48" t="s">
        <v>111</v>
      </c>
      <c r="C569" s="49">
        <v>44202.625</v>
      </c>
      <c r="D569" s="48">
        <v>130.56</v>
      </c>
      <c r="E569" s="48">
        <v>718</v>
      </c>
      <c r="F569" s="50">
        <v>12.995799999999999</v>
      </c>
      <c r="G569" s="30">
        <f t="shared" si="35"/>
        <v>1.29958</v>
      </c>
      <c r="H569" s="31">
        <f t="shared" si="36"/>
        <v>182.6683800000001</v>
      </c>
      <c r="I569" s="31">
        <f>MAX($H$19:H569)</f>
        <v>184.96290000000008</v>
      </c>
      <c r="J569" s="32">
        <f t="shared" si="37"/>
        <v>-2.2945199999999772</v>
      </c>
      <c r="K569" s="33">
        <f t="shared" si="34"/>
        <v>7.1654000026464271E-3</v>
      </c>
    </row>
    <row r="570" spans="1:11" x14ac:dyDescent="0.25">
      <c r="A570" s="47" t="s">
        <v>105</v>
      </c>
      <c r="B570" s="48" t="s">
        <v>111</v>
      </c>
      <c r="C570" s="49">
        <v>44203.625</v>
      </c>
      <c r="D570" s="48">
        <v>88.81</v>
      </c>
      <c r="E570" s="48">
        <v>1157</v>
      </c>
      <c r="F570" s="50">
        <v>7.6361999999999997</v>
      </c>
      <c r="G570" s="30">
        <f t="shared" si="35"/>
        <v>0.76361999999999997</v>
      </c>
      <c r="H570" s="31">
        <f t="shared" si="36"/>
        <v>183.4320000000001</v>
      </c>
      <c r="I570" s="31">
        <f>MAX($H$19:H570)</f>
        <v>184.96290000000008</v>
      </c>
      <c r="J570" s="32">
        <f t="shared" si="37"/>
        <v>-1.5308999999999742</v>
      </c>
      <c r="K570" s="33">
        <f t="shared" si="34"/>
        <v>4.1803622498870485E-3</v>
      </c>
    </row>
    <row r="571" spans="1:11" x14ac:dyDescent="0.25">
      <c r="A571" s="47" t="s">
        <v>114</v>
      </c>
      <c r="B571" s="48" t="s">
        <v>112</v>
      </c>
      <c r="C571" s="49">
        <v>44207.791666666664</v>
      </c>
      <c r="D571" s="48">
        <v>129.33000000000001</v>
      </c>
      <c r="E571" s="48">
        <v>801</v>
      </c>
      <c r="F571" s="50">
        <v>11.694600000000001</v>
      </c>
      <c r="G571" s="30">
        <f t="shared" si="35"/>
        <v>1.1694600000000002</v>
      </c>
      <c r="H571" s="31">
        <f t="shared" si="36"/>
        <v>184.60146000000009</v>
      </c>
      <c r="I571" s="31">
        <f>MAX($H$19:H571)</f>
        <v>184.96290000000008</v>
      </c>
      <c r="J571" s="32">
        <f t="shared" si="37"/>
        <v>-0.36143999999998755</v>
      </c>
      <c r="K571" s="33">
        <f t="shared" si="34"/>
        <v>6.3754415805310494E-3</v>
      </c>
    </row>
    <row r="572" spans="1:11" x14ac:dyDescent="0.25">
      <c r="A572" s="47" t="s">
        <v>105</v>
      </c>
      <c r="B572" s="48" t="s">
        <v>111</v>
      </c>
      <c r="C572" s="49">
        <v>44210.625</v>
      </c>
      <c r="D572" s="48">
        <v>88.52</v>
      </c>
      <c r="E572" s="48">
        <v>1790</v>
      </c>
      <c r="F572" s="50">
        <v>-2.8639999999999999</v>
      </c>
      <c r="G572" s="30">
        <f t="shared" si="35"/>
        <v>-0.28639999999999999</v>
      </c>
      <c r="H572" s="31">
        <f t="shared" si="36"/>
        <v>184.3150600000001</v>
      </c>
      <c r="I572" s="31">
        <f>MAX($H$19:H572)</f>
        <v>184.96290000000008</v>
      </c>
      <c r="J572" s="32">
        <f t="shared" si="37"/>
        <v>-0.64783999999997377</v>
      </c>
      <c r="K572" s="33">
        <f t="shared" si="34"/>
        <v>-1.5514503514759692E-3</v>
      </c>
    </row>
    <row r="573" spans="1:11" x14ac:dyDescent="0.25">
      <c r="A573" s="47" t="s">
        <v>105</v>
      </c>
      <c r="B573" s="48" t="s">
        <v>112</v>
      </c>
      <c r="C573" s="49">
        <v>44210.729166666664</v>
      </c>
      <c r="D573" s="48">
        <v>86.91</v>
      </c>
      <c r="E573" s="48">
        <v>1641</v>
      </c>
      <c r="F573" s="50">
        <v>-23.630399999999998</v>
      </c>
      <c r="G573" s="30">
        <f t="shared" si="35"/>
        <v>-2.3630399999999998</v>
      </c>
      <c r="H573" s="31">
        <f t="shared" si="36"/>
        <v>181.95202000000009</v>
      </c>
      <c r="I573" s="31">
        <f>MAX($H$19:H573)</f>
        <v>184.96290000000008</v>
      </c>
      <c r="J573" s="32">
        <f t="shared" si="37"/>
        <v>-3.010879999999986</v>
      </c>
      <c r="K573" s="33">
        <f t="shared" si="34"/>
        <v>-1.2820656109164497E-2</v>
      </c>
    </row>
    <row r="574" spans="1:11" x14ac:dyDescent="0.25">
      <c r="A574" s="47" t="s">
        <v>114</v>
      </c>
      <c r="B574" s="48" t="s">
        <v>112</v>
      </c>
      <c r="C574" s="49">
        <v>44211.645833333336</v>
      </c>
      <c r="D574" s="48">
        <v>128.26</v>
      </c>
      <c r="E574" s="48">
        <v>889</v>
      </c>
      <c r="F574" s="50">
        <v>8.5343999999999998</v>
      </c>
      <c r="G574" s="30">
        <f t="shared" si="35"/>
        <v>0.85343999999999998</v>
      </c>
      <c r="H574" s="31">
        <f t="shared" si="36"/>
        <v>182.8054600000001</v>
      </c>
      <c r="I574" s="31">
        <f>MAX($H$19:H574)</f>
        <v>184.96290000000008</v>
      </c>
      <c r="J574" s="32">
        <f t="shared" si="37"/>
        <v>-2.1574399999999798</v>
      </c>
      <c r="K574" s="33">
        <f t="shared" si="34"/>
        <v>4.690467300115797E-3</v>
      </c>
    </row>
    <row r="575" spans="1:11" x14ac:dyDescent="0.25">
      <c r="A575" s="47" t="s">
        <v>107</v>
      </c>
      <c r="B575" s="48" t="s">
        <v>112</v>
      </c>
      <c r="C575" s="49">
        <v>44211.833333333336</v>
      </c>
      <c r="D575" s="48">
        <v>274.67</v>
      </c>
      <c r="E575" s="48">
        <v>223</v>
      </c>
      <c r="F575" s="50">
        <v>-20.515999999999998</v>
      </c>
      <c r="G575" s="30">
        <f t="shared" si="35"/>
        <v>-2.0516000000000001</v>
      </c>
      <c r="H575" s="31">
        <f t="shared" si="36"/>
        <v>180.75386000000009</v>
      </c>
      <c r="I575" s="31">
        <f>MAX($H$19:H575)</f>
        <v>184.96290000000008</v>
      </c>
      <c r="J575" s="32">
        <f t="shared" si="37"/>
        <v>-4.2090399999999875</v>
      </c>
      <c r="K575" s="33">
        <f t="shared" si="34"/>
        <v>-1.1222859536033636E-2</v>
      </c>
    </row>
    <row r="576" spans="1:11" x14ac:dyDescent="0.25">
      <c r="A576" s="47" t="s">
        <v>105</v>
      </c>
      <c r="B576" s="48" t="s">
        <v>111</v>
      </c>
      <c r="C576" s="49">
        <v>44215.729166666664</v>
      </c>
      <c r="D576" s="48">
        <v>88.81</v>
      </c>
      <c r="E576" s="48">
        <v>1413</v>
      </c>
      <c r="F576" s="50">
        <v>19.3581</v>
      </c>
      <c r="G576" s="30">
        <f t="shared" si="35"/>
        <v>1.93581</v>
      </c>
      <c r="H576" s="31">
        <f t="shared" si="36"/>
        <v>182.68967000000009</v>
      </c>
      <c r="I576" s="31">
        <f>MAX($H$19:H576)</f>
        <v>184.96290000000008</v>
      </c>
      <c r="J576" s="32">
        <f t="shared" si="37"/>
        <v>-2.2732299999999839</v>
      </c>
      <c r="K576" s="33">
        <f t="shared" si="34"/>
        <v>1.0709646809202278E-2</v>
      </c>
    </row>
    <row r="577" spans="1:11" x14ac:dyDescent="0.25">
      <c r="A577" s="47" t="s">
        <v>107</v>
      </c>
      <c r="B577" s="48" t="s">
        <v>111</v>
      </c>
      <c r="C577" s="49">
        <v>44216.791666666664</v>
      </c>
      <c r="D577" s="48">
        <v>283.91000000000003</v>
      </c>
      <c r="E577" s="48">
        <v>286</v>
      </c>
      <c r="F577" s="50">
        <v>-8.3512000000000004</v>
      </c>
      <c r="G577" s="30">
        <f t="shared" si="35"/>
        <v>-0.83512000000000008</v>
      </c>
      <c r="H577" s="31">
        <f t="shared" si="36"/>
        <v>181.8545500000001</v>
      </c>
      <c r="I577" s="31">
        <f>MAX($H$19:H577)</f>
        <v>184.96290000000008</v>
      </c>
      <c r="J577" s="32">
        <f t="shared" si="37"/>
        <v>-3.1083499999999731</v>
      </c>
      <c r="K577" s="33">
        <f t="shared" si="34"/>
        <v>-4.5712491571088254E-3</v>
      </c>
    </row>
    <row r="578" spans="1:11" x14ac:dyDescent="0.25">
      <c r="A578" s="47" t="s">
        <v>115</v>
      </c>
      <c r="B578" s="48" t="s">
        <v>111</v>
      </c>
      <c r="C578" s="49">
        <v>44217.770833333336</v>
      </c>
      <c r="D578" s="48">
        <v>90.79</v>
      </c>
      <c r="E578" s="48">
        <v>1042</v>
      </c>
      <c r="F578" s="50">
        <v>39.491800000000005</v>
      </c>
      <c r="G578" s="30">
        <f t="shared" si="35"/>
        <v>3.9491800000000006</v>
      </c>
      <c r="H578" s="31">
        <f t="shared" si="36"/>
        <v>185.80373000000012</v>
      </c>
      <c r="I578" s="31">
        <f>MAX($H$19:H578)</f>
        <v>185.80373000000012</v>
      </c>
      <c r="J578" s="32">
        <f t="shared" si="37"/>
        <v>0</v>
      </c>
      <c r="K578" s="33">
        <f t="shared" si="34"/>
        <v>2.1716146227850786E-2</v>
      </c>
    </row>
    <row r="579" spans="1:11" x14ac:dyDescent="0.25">
      <c r="A579" s="47" t="s">
        <v>107</v>
      </c>
      <c r="B579" s="48" t="s">
        <v>111</v>
      </c>
      <c r="C579" s="49">
        <v>44221.625</v>
      </c>
      <c r="D579" s="48">
        <v>298.54000000000002</v>
      </c>
      <c r="E579" s="48">
        <v>253</v>
      </c>
      <c r="F579" s="50">
        <v>-20.037600000000001</v>
      </c>
      <c r="G579" s="30">
        <f t="shared" si="35"/>
        <v>-2.0037600000000002</v>
      </c>
      <c r="H579" s="31">
        <f t="shared" si="36"/>
        <v>183.79997000000012</v>
      </c>
      <c r="I579" s="31">
        <f>MAX($H$19:H579)</f>
        <v>185.80373000000012</v>
      </c>
      <c r="J579" s="32">
        <f t="shared" si="37"/>
        <v>-2.0037599999999998</v>
      </c>
      <c r="K579" s="33">
        <f t="shared" si="34"/>
        <v>-1.078428296353362E-2</v>
      </c>
    </row>
    <row r="580" spans="1:11" x14ac:dyDescent="0.25">
      <c r="A580" s="47" t="s">
        <v>105</v>
      </c>
      <c r="B580" s="48" t="s">
        <v>112</v>
      </c>
      <c r="C580" s="49">
        <v>44223.625</v>
      </c>
      <c r="D580" s="48">
        <v>92.49</v>
      </c>
      <c r="E580" s="48">
        <v>827</v>
      </c>
      <c r="F580" s="50">
        <v>7.1122000000000005</v>
      </c>
      <c r="G580" s="30">
        <f t="shared" si="35"/>
        <v>0.71122000000000007</v>
      </c>
      <c r="H580" s="31">
        <f t="shared" si="36"/>
        <v>184.51119000000011</v>
      </c>
      <c r="I580" s="31">
        <f>MAX($H$19:H580)</f>
        <v>185.80373000000012</v>
      </c>
      <c r="J580" s="32">
        <f t="shared" si="37"/>
        <v>-1.2925400000000025</v>
      </c>
      <c r="K580" s="33">
        <f t="shared" si="34"/>
        <v>3.8695327316973227E-3</v>
      </c>
    </row>
    <row r="581" spans="1:11" x14ac:dyDescent="0.25">
      <c r="A581" s="47" t="s">
        <v>104</v>
      </c>
      <c r="B581" s="48" t="s">
        <v>112</v>
      </c>
      <c r="C581" s="49">
        <v>44223.708333333336</v>
      </c>
      <c r="D581" s="48">
        <v>163.28</v>
      </c>
      <c r="E581" s="48">
        <v>683</v>
      </c>
      <c r="F581" s="50">
        <v>-21.582800000000002</v>
      </c>
      <c r="G581" s="30">
        <f t="shared" si="35"/>
        <v>-2.1582800000000004</v>
      </c>
      <c r="H581" s="31">
        <f t="shared" si="36"/>
        <v>182.35291000000012</v>
      </c>
      <c r="I581" s="31">
        <f>MAX($H$19:H581)</f>
        <v>185.80373000000012</v>
      </c>
      <c r="J581" s="32">
        <f t="shared" si="37"/>
        <v>-3.4508199999999931</v>
      </c>
      <c r="K581" s="33">
        <f t="shared" si="34"/>
        <v>-1.1697285134847357E-2</v>
      </c>
    </row>
    <row r="582" spans="1:11" x14ac:dyDescent="0.25">
      <c r="A582" s="47" t="s">
        <v>104</v>
      </c>
      <c r="B582" s="48" t="s">
        <v>112</v>
      </c>
      <c r="C582" s="49">
        <v>44225.604166666664</v>
      </c>
      <c r="D582" s="48">
        <v>161.25</v>
      </c>
      <c r="E582" s="48">
        <v>733</v>
      </c>
      <c r="F582" s="50">
        <v>4.6912000000000003</v>
      </c>
      <c r="G582" s="30">
        <f t="shared" si="35"/>
        <v>0.46912000000000004</v>
      </c>
      <c r="H582" s="31">
        <f t="shared" si="36"/>
        <v>182.82203000000013</v>
      </c>
      <c r="I582" s="31">
        <f>MAX($H$19:H582)</f>
        <v>185.80373000000012</v>
      </c>
      <c r="J582" s="32">
        <f t="shared" si="37"/>
        <v>-2.9816999999999894</v>
      </c>
      <c r="K582" s="33">
        <f t="shared" si="34"/>
        <v>2.5725939882177418E-3</v>
      </c>
    </row>
    <row r="583" spans="1:11" x14ac:dyDescent="0.25">
      <c r="A583" s="47" t="s">
        <v>105</v>
      </c>
      <c r="B583" s="48" t="s">
        <v>112</v>
      </c>
      <c r="C583" s="49">
        <v>44225.625</v>
      </c>
      <c r="D583" s="48">
        <v>92.09</v>
      </c>
      <c r="E583" s="48">
        <v>916</v>
      </c>
      <c r="F583" s="50">
        <v>10.625599999999999</v>
      </c>
      <c r="G583" s="30">
        <f t="shared" si="35"/>
        <v>1.0625599999999999</v>
      </c>
      <c r="H583" s="31">
        <f t="shared" si="36"/>
        <v>183.88459000000012</v>
      </c>
      <c r="I583" s="31">
        <f>MAX($H$19:H583)</f>
        <v>185.80373000000012</v>
      </c>
      <c r="J583" s="32">
        <f t="shared" si="37"/>
        <v>-1.9191399999999987</v>
      </c>
      <c r="K583" s="33">
        <f t="shared" ref="K583:K646" si="38">(H583/H582)-1</f>
        <v>5.8119910384979434E-3</v>
      </c>
    </row>
    <row r="584" spans="1:11" x14ac:dyDescent="0.25">
      <c r="A584" s="47" t="s">
        <v>116</v>
      </c>
      <c r="B584" s="48" t="s">
        <v>111</v>
      </c>
      <c r="C584" s="49">
        <v>44229.625</v>
      </c>
      <c r="D584" s="48">
        <v>231.92</v>
      </c>
      <c r="E584" s="48">
        <v>653</v>
      </c>
      <c r="F584" s="50">
        <v>11.688699999999999</v>
      </c>
      <c r="G584" s="30">
        <f t="shared" si="35"/>
        <v>1.1688699999999999</v>
      </c>
      <c r="H584" s="31">
        <f t="shared" si="36"/>
        <v>185.05346000000011</v>
      </c>
      <c r="I584" s="31">
        <f>MAX($H$19:H584)</f>
        <v>185.80373000000012</v>
      </c>
      <c r="J584" s="32">
        <f t="shared" si="37"/>
        <v>-0.75027000000000044</v>
      </c>
      <c r="K584" s="33">
        <f t="shared" si="38"/>
        <v>6.3565413502022494E-3</v>
      </c>
    </row>
    <row r="585" spans="1:11" x14ac:dyDescent="0.25">
      <c r="A585" s="47" t="s">
        <v>106</v>
      </c>
      <c r="B585" s="48" t="s">
        <v>111</v>
      </c>
      <c r="C585" s="49">
        <v>44229.625</v>
      </c>
      <c r="D585" s="48">
        <v>131.97999999999999</v>
      </c>
      <c r="E585" s="48">
        <v>804</v>
      </c>
      <c r="F585" s="50">
        <v>23.476799999999997</v>
      </c>
      <c r="G585" s="30">
        <f t="shared" si="35"/>
        <v>2.34768</v>
      </c>
      <c r="H585" s="31">
        <f t="shared" si="36"/>
        <v>187.40114000000011</v>
      </c>
      <c r="I585" s="31">
        <f>MAX($H$19:H585)</f>
        <v>187.40114000000011</v>
      </c>
      <c r="J585" s="32">
        <f t="shared" si="37"/>
        <v>0</v>
      </c>
      <c r="K585" s="33">
        <f t="shared" si="38"/>
        <v>1.2686496107665368E-2</v>
      </c>
    </row>
    <row r="586" spans="1:11" x14ac:dyDescent="0.25">
      <c r="A586" s="47" t="s">
        <v>115</v>
      </c>
      <c r="B586" s="48" t="s">
        <v>111</v>
      </c>
      <c r="C586" s="49">
        <v>44229.8125</v>
      </c>
      <c r="D586" s="48">
        <v>88.67</v>
      </c>
      <c r="E586" s="48">
        <v>980</v>
      </c>
      <c r="F586" s="50">
        <v>7.7419999999999991</v>
      </c>
      <c r="G586" s="30">
        <f t="shared" si="35"/>
        <v>0.7742</v>
      </c>
      <c r="H586" s="31">
        <f t="shared" si="36"/>
        <v>188.17534000000012</v>
      </c>
      <c r="I586" s="31">
        <f>MAX($H$19:H586)</f>
        <v>188.17534000000012</v>
      </c>
      <c r="J586" s="32">
        <f t="shared" si="37"/>
        <v>0</v>
      </c>
      <c r="K586" s="33">
        <f t="shared" si="38"/>
        <v>4.1312448793000556E-3</v>
      </c>
    </row>
    <row r="587" spans="1:11" x14ac:dyDescent="0.25">
      <c r="A587" s="47" t="s">
        <v>107</v>
      </c>
      <c r="B587" s="48" t="s">
        <v>112</v>
      </c>
      <c r="C587" s="49">
        <v>44231.625</v>
      </c>
      <c r="D587" s="48">
        <v>281.43</v>
      </c>
      <c r="E587" s="48">
        <v>273</v>
      </c>
      <c r="F587" s="50">
        <v>8.2446000000000002</v>
      </c>
      <c r="G587" s="30">
        <f t="shared" si="35"/>
        <v>0.82446000000000008</v>
      </c>
      <c r="H587" s="31">
        <f t="shared" si="36"/>
        <v>188.99980000000011</v>
      </c>
      <c r="I587" s="31">
        <f>MAX($H$19:H587)</f>
        <v>188.99980000000011</v>
      </c>
      <c r="J587" s="32">
        <f t="shared" si="37"/>
        <v>0</v>
      </c>
      <c r="K587" s="33">
        <f t="shared" si="38"/>
        <v>4.38133923392936E-3</v>
      </c>
    </row>
    <row r="588" spans="1:11" x14ac:dyDescent="0.25">
      <c r="A588" s="47" t="s">
        <v>114</v>
      </c>
      <c r="B588" s="48" t="s">
        <v>111</v>
      </c>
      <c r="C588" s="49">
        <v>44231.708333333336</v>
      </c>
      <c r="D588" s="48">
        <v>136.05000000000001</v>
      </c>
      <c r="E588" s="48">
        <v>797</v>
      </c>
      <c r="F588" s="50">
        <v>8.3685000000000009</v>
      </c>
      <c r="G588" s="30">
        <f t="shared" si="35"/>
        <v>0.83685000000000009</v>
      </c>
      <c r="H588" s="31">
        <f t="shared" si="36"/>
        <v>189.83665000000011</v>
      </c>
      <c r="I588" s="31">
        <f>MAX($H$19:H588)</f>
        <v>189.83665000000011</v>
      </c>
      <c r="J588" s="32">
        <f t="shared" si="37"/>
        <v>0</v>
      </c>
      <c r="K588" s="33">
        <f t="shared" si="38"/>
        <v>4.42778246326192E-3</v>
      </c>
    </row>
    <row r="589" spans="1:11" x14ac:dyDescent="0.25">
      <c r="A589" s="47" t="s">
        <v>115</v>
      </c>
      <c r="B589" s="48" t="s">
        <v>111</v>
      </c>
      <c r="C589" s="49">
        <v>44235.625</v>
      </c>
      <c r="D589" s="48">
        <v>89.89</v>
      </c>
      <c r="E589" s="48">
        <v>1140</v>
      </c>
      <c r="F589" s="50">
        <v>20.748000000000001</v>
      </c>
      <c r="G589" s="30">
        <f t="shared" si="35"/>
        <v>2.0748000000000002</v>
      </c>
      <c r="H589" s="31">
        <f t="shared" si="36"/>
        <v>191.91145000000012</v>
      </c>
      <c r="I589" s="31">
        <f>MAX($H$19:H589)</f>
        <v>191.91145000000012</v>
      </c>
      <c r="J589" s="32">
        <f t="shared" si="37"/>
        <v>0</v>
      </c>
      <c r="K589" s="33">
        <f t="shared" si="38"/>
        <v>1.0929396404751213E-2</v>
      </c>
    </row>
    <row r="590" spans="1:11" x14ac:dyDescent="0.25">
      <c r="A590" s="47" t="s">
        <v>107</v>
      </c>
      <c r="B590" s="48" t="s">
        <v>111</v>
      </c>
      <c r="C590" s="49">
        <v>44235.625</v>
      </c>
      <c r="D590" s="48">
        <v>288.64</v>
      </c>
      <c r="E590" s="48">
        <v>286</v>
      </c>
      <c r="F590" s="50">
        <v>7.4646000000000008</v>
      </c>
      <c r="G590" s="30">
        <f t="shared" si="35"/>
        <v>0.74646000000000012</v>
      </c>
      <c r="H590" s="31">
        <f t="shared" si="36"/>
        <v>192.65791000000013</v>
      </c>
      <c r="I590" s="31">
        <f>MAX($H$19:H590)</f>
        <v>192.65791000000013</v>
      </c>
      <c r="J590" s="32">
        <f t="shared" si="37"/>
        <v>0</v>
      </c>
      <c r="K590" s="33">
        <f t="shared" si="38"/>
        <v>3.8896063783584456E-3</v>
      </c>
    </row>
    <row r="591" spans="1:11" x14ac:dyDescent="0.25">
      <c r="A591" s="47" t="s">
        <v>116</v>
      </c>
      <c r="B591" s="48" t="s">
        <v>112</v>
      </c>
      <c r="C591" s="49">
        <v>44245.729166666664</v>
      </c>
      <c r="D591" s="48">
        <v>241.84</v>
      </c>
      <c r="E591" s="48">
        <v>868</v>
      </c>
      <c r="F591" s="50">
        <v>-20.831999999999997</v>
      </c>
      <c r="G591" s="30">
        <f t="shared" si="35"/>
        <v>-2.0831999999999997</v>
      </c>
      <c r="H591" s="31">
        <f t="shared" si="36"/>
        <v>190.57471000000012</v>
      </c>
      <c r="I591" s="31">
        <f>MAX($H$19:H591)</f>
        <v>192.65791000000013</v>
      </c>
      <c r="J591" s="32">
        <f t="shared" si="37"/>
        <v>-2.083200000000005</v>
      </c>
      <c r="K591" s="33">
        <f t="shared" si="38"/>
        <v>-1.0812948194029559E-2</v>
      </c>
    </row>
    <row r="592" spans="1:11" x14ac:dyDescent="0.25">
      <c r="A592" s="47" t="s">
        <v>105</v>
      </c>
      <c r="B592" s="48" t="s">
        <v>112</v>
      </c>
      <c r="C592" s="49">
        <v>44246.75</v>
      </c>
      <c r="D592" s="48">
        <v>105.43</v>
      </c>
      <c r="E592" s="48">
        <v>1714</v>
      </c>
      <c r="F592" s="50">
        <v>29.3094</v>
      </c>
      <c r="G592" s="30">
        <f t="shared" si="35"/>
        <v>2.9309400000000001</v>
      </c>
      <c r="H592" s="31">
        <f t="shared" si="36"/>
        <v>193.50565000000012</v>
      </c>
      <c r="I592" s="31">
        <f>MAX($H$19:H592)</f>
        <v>193.50565000000012</v>
      </c>
      <c r="J592" s="32">
        <f t="shared" si="37"/>
        <v>0</v>
      </c>
      <c r="K592" s="33">
        <f t="shared" si="38"/>
        <v>1.5379480309847926E-2</v>
      </c>
    </row>
    <row r="593" spans="1:11" x14ac:dyDescent="0.25">
      <c r="A593" s="47" t="s">
        <v>105</v>
      </c>
      <c r="B593" s="48" t="s">
        <v>112</v>
      </c>
      <c r="C593" s="49">
        <v>44252.708333333336</v>
      </c>
      <c r="D593" s="48">
        <v>102.42</v>
      </c>
      <c r="E593" s="48">
        <v>1020</v>
      </c>
      <c r="F593" s="50">
        <v>8.2620000000000005</v>
      </c>
      <c r="G593" s="30">
        <f t="shared" si="35"/>
        <v>0.82620000000000005</v>
      </c>
      <c r="H593" s="31">
        <f t="shared" si="36"/>
        <v>194.33185000000012</v>
      </c>
      <c r="I593" s="31">
        <f>MAX($H$19:H593)</f>
        <v>194.33185000000012</v>
      </c>
      <c r="J593" s="32">
        <f t="shared" si="37"/>
        <v>0</v>
      </c>
      <c r="K593" s="33">
        <f t="shared" si="38"/>
        <v>4.2696427727044739E-3</v>
      </c>
    </row>
    <row r="594" spans="1:11" x14ac:dyDescent="0.25">
      <c r="A594" s="47" t="s">
        <v>104</v>
      </c>
      <c r="B594" s="48" t="s">
        <v>111</v>
      </c>
      <c r="C594" s="49">
        <v>44256.854166666664</v>
      </c>
      <c r="D594" s="48">
        <v>157.43</v>
      </c>
      <c r="E594" s="48">
        <v>790</v>
      </c>
      <c r="F594" s="50">
        <v>-8.532</v>
      </c>
      <c r="G594" s="30">
        <f t="shared" si="35"/>
        <v>-0.85320000000000007</v>
      </c>
      <c r="H594" s="31">
        <f t="shared" si="36"/>
        <v>193.47865000000013</v>
      </c>
      <c r="I594" s="31">
        <f>MAX($H$19:H594)</f>
        <v>194.33185000000012</v>
      </c>
      <c r="J594" s="32">
        <f t="shared" si="37"/>
        <v>-0.85319999999998686</v>
      </c>
      <c r="K594" s="33">
        <f t="shared" si="38"/>
        <v>-4.3904280229926096E-3</v>
      </c>
    </row>
    <row r="595" spans="1:11" x14ac:dyDescent="0.25">
      <c r="A595" s="47" t="s">
        <v>107</v>
      </c>
      <c r="B595" s="48" t="s">
        <v>111</v>
      </c>
      <c r="C595" s="49">
        <v>44257.604166666664</v>
      </c>
      <c r="D595" s="48">
        <v>239.48</v>
      </c>
      <c r="E595" s="48">
        <v>207</v>
      </c>
      <c r="F595" s="50">
        <v>-19.872</v>
      </c>
      <c r="G595" s="30">
        <f t="shared" si="35"/>
        <v>-1.9872000000000001</v>
      </c>
      <c r="H595" s="31">
        <f t="shared" si="36"/>
        <v>191.49145000000013</v>
      </c>
      <c r="I595" s="31">
        <f>MAX($H$19:H595)</f>
        <v>194.33185000000012</v>
      </c>
      <c r="J595" s="32">
        <f t="shared" si="37"/>
        <v>-2.8403999999999883</v>
      </c>
      <c r="K595" s="33">
        <f t="shared" si="38"/>
        <v>-1.0270900691109808E-2</v>
      </c>
    </row>
    <row r="596" spans="1:11" x14ac:dyDescent="0.25">
      <c r="A596" s="47" t="s">
        <v>106</v>
      </c>
      <c r="B596" s="48" t="s">
        <v>111</v>
      </c>
      <c r="C596" s="49">
        <v>44257.666666666664</v>
      </c>
      <c r="D596" s="48">
        <v>151.41</v>
      </c>
      <c r="E596" s="48">
        <v>771</v>
      </c>
      <c r="F596" s="50">
        <v>-10.3314</v>
      </c>
      <c r="G596" s="30">
        <f t="shared" ref="G596:G659" si="39">(F596*0.1)</f>
        <v>-1.0331400000000002</v>
      </c>
      <c r="H596" s="31">
        <f t="shared" si="36"/>
        <v>190.45831000000013</v>
      </c>
      <c r="I596" s="31">
        <f>MAX($H$19:H596)</f>
        <v>194.33185000000012</v>
      </c>
      <c r="J596" s="32">
        <f t="shared" si="37"/>
        <v>-3.8735399999999913</v>
      </c>
      <c r="K596" s="33">
        <f t="shared" si="38"/>
        <v>-5.3952278287098254E-3</v>
      </c>
    </row>
    <row r="597" spans="1:11" x14ac:dyDescent="0.25">
      <c r="A597" s="47" t="s">
        <v>107</v>
      </c>
      <c r="B597" s="48" t="s">
        <v>112</v>
      </c>
      <c r="C597" s="49">
        <v>44258.645833333336</v>
      </c>
      <c r="D597" s="48">
        <v>225.6</v>
      </c>
      <c r="E597" s="48">
        <v>209</v>
      </c>
      <c r="F597" s="50">
        <v>-23.324400000000001</v>
      </c>
      <c r="G597" s="30">
        <f t="shared" si="39"/>
        <v>-2.3324400000000001</v>
      </c>
      <c r="H597" s="31">
        <f t="shared" si="36"/>
        <v>188.12587000000013</v>
      </c>
      <c r="I597" s="31">
        <f>MAX($H$19:H597)</f>
        <v>194.33185000000012</v>
      </c>
      <c r="J597" s="32">
        <f t="shared" si="37"/>
        <v>-6.2059799999999825</v>
      </c>
      <c r="K597" s="33">
        <f t="shared" si="38"/>
        <v>-1.2246459605779303E-2</v>
      </c>
    </row>
    <row r="598" spans="1:11" x14ac:dyDescent="0.25">
      <c r="A598" s="47" t="s">
        <v>105</v>
      </c>
      <c r="B598" s="48" t="s">
        <v>112</v>
      </c>
      <c r="C598" s="49">
        <v>44258.75</v>
      </c>
      <c r="D598" s="48">
        <v>101.91</v>
      </c>
      <c r="E598" s="48">
        <v>1138</v>
      </c>
      <c r="F598" s="50">
        <v>6.7141999999999999</v>
      </c>
      <c r="G598" s="30">
        <f t="shared" si="39"/>
        <v>0.67142000000000002</v>
      </c>
      <c r="H598" s="31">
        <f t="shared" si="36"/>
        <v>188.79729000000015</v>
      </c>
      <c r="I598" s="31">
        <f>MAX($H$19:H598)</f>
        <v>194.33185000000012</v>
      </c>
      <c r="J598" s="32">
        <f t="shared" si="37"/>
        <v>-5.5345599999999706</v>
      </c>
      <c r="K598" s="33">
        <f t="shared" si="38"/>
        <v>3.5689934616649488E-3</v>
      </c>
    </row>
    <row r="599" spans="1:11" x14ac:dyDescent="0.25">
      <c r="A599" s="47" t="s">
        <v>105</v>
      </c>
      <c r="B599" s="48" t="s">
        <v>112</v>
      </c>
      <c r="C599" s="49">
        <v>44259.791666666664</v>
      </c>
      <c r="D599" s="48">
        <v>101.63</v>
      </c>
      <c r="E599" s="48">
        <v>745</v>
      </c>
      <c r="F599" s="50">
        <v>-19.667999999999999</v>
      </c>
      <c r="G599" s="30">
        <f t="shared" si="39"/>
        <v>-1.9668000000000001</v>
      </c>
      <c r="H599" s="31">
        <f t="shared" ref="H599:H662" si="40">(H598+G599)</f>
        <v>186.83049000000014</v>
      </c>
      <c r="I599" s="31">
        <f>MAX($H$19:H599)</f>
        <v>194.33185000000012</v>
      </c>
      <c r="J599" s="32">
        <f t="shared" ref="J599:J662" si="41">(H599-I599)</f>
        <v>-7.5013599999999769</v>
      </c>
      <c r="K599" s="33">
        <f t="shared" si="38"/>
        <v>-1.0417522412530467E-2</v>
      </c>
    </row>
    <row r="600" spans="1:11" x14ac:dyDescent="0.25">
      <c r="A600" s="47" t="s">
        <v>104</v>
      </c>
      <c r="B600" s="48" t="s">
        <v>111</v>
      </c>
      <c r="C600" s="49">
        <v>44264.625</v>
      </c>
      <c r="D600" s="48">
        <v>152.6</v>
      </c>
      <c r="E600" s="48">
        <v>415</v>
      </c>
      <c r="F600" s="50">
        <v>9.6280000000000001</v>
      </c>
      <c r="G600" s="30">
        <f t="shared" si="39"/>
        <v>0.9628000000000001</v>
      </c>
      <c r="H600" s="31">
        <f t="shared" si="40"/>
        <v>187.79329000000013</v>
      </c>
      <c r="I600" s="31">
        <f>MAX($H$19:H600)</f>
        <v>194.33185000000012</v>
      </c>
      <c r="J600" s="32">
        <f t="shared" si="41"/>
        <v>-6.5385599999999897</v>
      </c>
      <c r="K600" s="33">
        <f t="shared" si="38"/>
        <v>5.1533344477123766E-3</v>
      </c>
    </row>
    <row r="601" spans="1:11" x14ac:dyDescent="0.25">
      <c r="A601" s="47" t="s">
        <v>106</v>
      </c>
      <c r="B601" s="48" t="s">
        <v>111</v>
      </c>
      <c r="C601" s="49">
        <v>44264.666666666664</v>
      </c>
      <c r="D601" s="48">
        <v>153.59</v>
      </c>
      <c r="E601" s="48">
        <v>549</v>
      </c>
      <c r="F601" s="50">
        <v>-19.5444</v>
      </c>
      <c r="G601" s="30">
        <f t="shared" si="39"/>
        <v>-1.95444</v>
      </c>
      <c r="H601" s="31">
        <f t="shared" si="40"/>
        <v>185.83885000000012</v>
      </c>
      <c r="I601" s="31">
        <f>MAX($H$19:H601)</f>
        <v>194.33185000000012</v>
      </c>
      <c r="J601" s="32">
        <f t="shared" si="41"/>
        <v>-8.492999999999995</v>
      </c>
      <c r="K601" s="33">
        <f t="shared" si="38"/>
        <v>-1.0407400605208061E-2</v>
      </c>
    </row>
    <row r="602" spans="1:11" x14ac:dyDescent="0.25">
      <c r="A602" s="47" t="s">
        <v>107</v>
      </c>
      <c r="B602" s="48" t="s">
        <v>111</v>
      </c>
      <c r="C602" s="49">
        <v>44264.6875</v>
      </c>
      <c r="D602" s="48">
        <v>214.54</v>
      </c>
      <c r="E602" s="48">
        <v>115</v>
      </c>
      <c r="F602" s="50">
        <v>20.723000000000003</v>
      </c>
      <c r="G602" s="30">
        <f t="shared" si="39"/>
        <v>2.0723000000000003</v>
      </c>
      <c r="H602" s="31">
        <f t="shared" si="40"/>
        <v>187.91115000000013</v>
      </c>
      <c r="I602" s="31">
        <f>MAX($H$19:H602)</f>
        <v>194.33185000000012</v>
      </c>
      <c r="J602" s="32">
        <f t="shared" si="41"/>
        <v>-6.4206999999999823</v>
      </c>
      <c r="K602" s="33">
        <f t="shared" si="38"/>
        <v>1.1151059103088556E-2</v>
      </c>
    </row>
    <row r="603" spans="1:11" x14ac:dyDescent="0.25">
      <c r="A603" s="47" t="s">
        <v>115</v>
      </c>
      <c r="B603" s="48" t="s">
        <v>111</v>
      </c>
      <c r="C603" s="49">
        <v>44266.625</v>
      </c>
      <c r="D603" s="48">
        <v>80.52</v>
      </c>
      <c r="E603" s="48">
        <v>635</v>
      </c>
      <c r="F603" s="50">
        <v>2.4764999999999997</v>
      </c>
      <c r="G603" s="30">
        <f t="shared" si="39"/>
        <v>0.24764999999999998</v>
      </c>
      <c r="H603" s="31">
        <f t="shared" si="40"/>
        <v>188.15880000000013</v>
      </c>
      <c r="I603" s="31">
        <f>MAX($H$19:H603)</f>
        <v>194.33185000000012</v>
      </c>
      <c r="J603" s="32">
        <f t="shared" si="41"/>
        <v>-6.1730499999999893</v>
      </c>
      <c r="K603" s="33">
        <f t="shared" si="38"/>
        <v>1.3179100867617421E-3</v>
      </c>
    </row>
    <row r="604" spans="1:11" x14ac:dyDescent="0.25">
      <c r="A604" s="47" t="s">
        <v>105</v>
      </c>
      <c r="B604" s="48" t="s">
        <v>111</v>
      </c>
      <c r="C604" s="49">
        <v>44266.625</v>
      </c>
      <c r="D604" s="48">
        <v>104.6</v>
      </c>
      <c r="E604" s="48">
        <v>1025</v>
      </c>
      <c r="F604" s="50">
        <v>3.7925</v>
      </c>
      <c r="G604" s="30">
        <f t="shared" si="39"/>
        <v>0.37925000000000003</v>
      </c>
      <c r="H604" s="31">
        <f t="shared" si="40"/>
        <v>188.53805000000014</v>
      </c>
      <c r="I604" s="31">
        <f>MAX($H$19:H604)</f>
        <v>194.33185000000012</v>
      </c>
      <c r="J604" s="32">
        <f t="shared" si="41"/>
        <v>-5.7937999999999761</v>
      </c>
      <c r="K604" s="33">
        <f t="shared" si="38"/>
        <v>2.0155847082359291E-3</v>
      </c>
    </row>
    <row r="605" spans="1:11" x14ac:dyDescent="0.25">
      <c r="A605" s="47" t="s">
        <v>116</v>
      </c>
      <c r="B605" s="48" t="s">
        <v>112</v>
      </c>
      <c r="C605" s="49">
        <v>44270.583333333336</v>
      </c>
      <c r="D605" s="48">
        <v>255.32</v>
      </c>
      <c r="E605" s="48">
        <v>526</v>
      </c>
      <c r="F605" s="50">
        <v>-20.198399999999999</v>
      </c>
      <c r="G605" s="30">
        <f t="shared" si="39"/>
        <v>-2.0198399999999999</v>
      </c>
      <c r="H605" s="31">
        <f t="shared" si="40"/>
        <v>186.51821000000015</v>
      </c>
      <c r="I605" s="31">
        <f>MAX($H$19:H605)</f>
        <v>194.33185000000012</v>
      </c>
      <c r="J605" s="32">
        <f t="shared" si="41"/>
        <v>-7.8136399999999639</v>
      </c>
      <c r="K605" s="33">
        <f t="shared" si="38"/>
        <v>-1.0713169039353043E-2</v>
      </c>
    </row>
    <row r="606" spans="1:11" x14ac:dyDescent="0.25">
      <c r="A606" s="47" t="s">
        <v>104</v>
      </c>
      <c r="B606" s="48" t="s">
        <v>111</v>
      </c>
      <c r="C606" s="49">
        <v>44271.583333333336</v>
      </c>
      <c r="D606" s="48">
        <v>155.77000000000001</v>
      </c>
      <c r="E606" s="48">
        <v>853</v>
      </c>
      <c r="F606" s="50">
        <v>-17.913</v>
      </c>
      <c r="G606" s="30">
        <f t="shared" si="39"/>
        <v>-1.7913000000000001</v>
      </c>
      <c r="H606" s="31">
        <f t="shared" si="40"/>
        <v>184.72691000000015</v>
      </c>
      <c r="I606" s="31">
        <f>MAX($H$19:H606)</f>
        <v>194.33185000000012</v>
      </c>
      <c r="J606" s="32">
        <f t="shared" si="41"/>
        <v>-9.6049399999999707</v>
      </c>
      <c r="K606" s="33">
        <f t="shared" si="38"/>
        <v>-9.6038880064311938E-3</v>
      </c>
    </row>
    <row r="607" spans="1:11" x14ac:dyDescent="0.25">
      <c r="A607" s="47" t="s">
        <v>114</v>
      </c>
      <c r="B607" s="48" t="s">
        <v>111</v>
      </c>
      <c r="C607" s="49">
        <v>44272.791666666664</v>
      </c>
      <c r="D607" s="48">
        <v>125.38</v>
      </c>
      <c r="E607" s="48">
        <v>791</v>
      </c>
      <c r="F607" s="50">
        <v>-39.549999999999997</v>
      </c>
      <c r="G607" s="30">
        <f t="shared" si="39"/>
        <v>-3.9550000000000001</v>
      </c>
      <c r="H607" s="31">
        <f t="shared" si="40"/>
        <v>180.77191000000013</v>
      </c>
      <c r="I607" s="31">
        <f>MAX($H$19:H607)</f>
        <v>194.33185000000012</v>
      </c>
      <c r="J607" s="32">
        <f t="shared" si="41"/>
        <v>-13.559939999999983</v>
      </c>
      <c r="K607" s="33">
        <f t="shared" si="38"/>
        <v>-2.1409982985153619E-2</v>
      </c>
    </row>
    <row r="608" spans="1:11" x14ac:dyDescent="0.25">
      <c r="A608" s="47" t="s">
        <v>105</v>
      </c>
      <c r="B608" s="48" t="s">
        <v>111</v>
      </c>
      <c r="C608" s="49">
        <v>44272.791666666664</v>
      </c>
      <c r="D608" s="48">
        <v>105.28</v>
      </c>
      <c r="E608" s="48">
        <v>1265</v>
      </c>
      <c r="F608" s="50">
        <v>-22.263999999999999</v>
      </c>
      <c r="G608" s="30">
        <f t="shared" si="39"/>
        <v>-2.2263999999999999</v>
      </c>
      <c r="H608" s="31">
        <f t="shared" si="40"/>
        <v>178.54551000000012</v>
      </c>
      <c r="I608" s="31">
        <f>MAX($H$19:H608)</f>
        <v>194.33185000000012</v>
      </c>
      <c r="J608" s="32">
        <f t="shared" si="41"/>
        <v>-15.786339999999996</v>
      </c>
      <c r="K608" s="33">
        <f t="shared" si="38"/>
        <v>-1.2316072779227749E-2</v>
      </c>
    </row>
    <row r="609" spans="1:11" x14ac:dyDescent="0.25">
      <c r="A609" s="47" t="s">
        <v>106</v>
      </c>
      <c r="B609" s="48" t="s">
        <v>111</v>
      </c>
      <c r="C609" s="49">
        <v>44273.5625</v>
      </c>
      <c r="D609" s="48">
        <v>157.6</v>
      </c>
      <c r="E609" s="48">
        <v>831</v>
      </c>
      <c r="F609" s="50">
        <v>22.686300000000003</v>
      </c>
      <c r="G609" s="30">
        <f t="shared" si="39"/>
        <v>2.2686300000000004</v>
      </c>
      <c r="H609" s="31">
        <f t="shared" si="40"/>
        <v>180.81414000000012</v>
      </c>
      <c r="I609" s="31">
        <f>MAX($H$19:H609)</f>
        <v>194.33185000000012</v>
      </c>
      <c r="J609" s="32">
        <f t="shared" si="41"/>
        <v>-13.517709999999994</v>
      </c>
      <c r="K609" s="33">
        <f t="shared" si="38"/>
        <v>1.2706172224661305E-2</v>
      </c>
    </row>
    <row r="610" spans="1:11" x14ac:dyDescent="0.25">
      <c r="A610" s="47" t="s">
        <v>114</v>
      </c>
      <c r="B610" s="48" t="s">
        <v>112</v>
      </c>
      <c r="C610" s="49">
        <v>44273.583333333336</v>
      </c>
      <c r="D610" s="48">
        <v>122.31</v>
      </c>
      <c r="E610" s="48">
        <v>652</v>
      </c>
      <c r="F610" s="50">
        <v>16.625999999999998</v>
      </c>
      <c r="G610" s="30">
        <f t="shared" si="39"/>
        <v>1.6625999999999999</v>
      </c>
      <c r="H610" s="31">
        <f t="shared" si="40"/>
        <v>182.47674000000012</v>
      </c>
      <c r="I610" s="31">
        <f>MAX($H$19:H610)</f>
        <v>194.33185000000012</v>
      </c>
      <c r="J610" s="32">
        <f t="shared" si="41"/>
        <v>-11.855109999999996</v>
      </c>
      <c r="K610" s="33">
        <f t="shared" si="38"/>
        <v>9.1950773318945078E-3</v>
      </c>
    </row>
    <row r="611" spans="1:11" x14ac:dyDescent="0.25">
      <c r="A611" s="47" t="s">
        <v>116</v>
      </c>
      <c r="B611" s="48" t="s">
        <v>111</v>
      </c>
      <c r="C611" s="49">
        <v>44273.604166666664</v>
      </c>
      <c r="D611" s="48">
        <v>255.36</v>
      </c>
      <c r="E611" s="48">
        <v>574</v>
      </c>
      <c r="F611" s="50">
        <v>-19.630800000000001</v>
      </c>
      <c r="G611" s="30">
        <f t="shared" si="39"/>
        <v>-1.9630800000000002</v>
      </c>
      <c r="H611" s="31">
        <f t="shared" si="40"/>
        <v>180.51366000000013</v>
      </c>
      <c r="I611" s="31">
        <f>MAX($H$19:H611)</f>
        <v>194.33185000000012</v>
      </c>
      <c r="J611" s="32">
        <f t="shared" si="41"/>
        <v>-13.818189999999987</v>
      </c>
      <c r="K611" s="33">
        <f t="shared" si="38"/>
        <v>-1.0757973865600512E-2</v>
      </c>
    </row>
    <row r="612" spans="1:11" x14ac:dyDescent="0.25">
      <c r="A612" s="47" t="s">
        <v>107</v>
      </c>
      <c r="B612" s="48" t="s">
        <v>112</v>
      </c>
      <c r="C612" s="49">
        <v>44273.645833333336</v>
      </c>
      <c r="D612" s="48">
        <v>225.88</v>
      </c>
      <c r="E612" s="48">
        <v>188</v>
      </c>
      <c r="F612" s="50">
        <v>23.650400000000001</v>
      </c>
      <c r="G612" s="30">
        <f t="shared" si="39"/>
        <v>2.36504</v>
      </c>
      <c r="H612" s="31">
        <f t="shared" si="40"/>
        <v>182.87870000000012</v>
      </c>
      <c r="I612" s="31">
        <f>MAX($H$19:H612)</f>
        <v>194.33185000000012</v>
      </c>
      <c r="J612" s="32">
        <f t="shared" si="41"/>
        <v>-11.453149999999994</v>
      </c>
      <c r="K612" s="33">
        <f t="shared" si="38"/>
        <v>1.3101723160452217E-2</v>
      </c>
    </row>
    <row r="613" spans="1:11" x14ac:dyDescent="0.25">
      <c r="A613" s="47" t="s">
        <v>114</v>
      </c>
      <c r="B613" s="48" t="s">
        <v>112</v>
      </c>
      <c r="C613" s="49">
        <v>44279.708333333336</v>
      </c>
      <c r="D613" s="48">
        <v>121.13</v>
      </c>
      <c r="E613" s="48">
        <v>998</v>
      </c>
      <c r="F613" s="50">
        <v>8.4829999999999988</v>
      </c>
      <c r="G613" s="30">
        <f t="shared" si="39"/>
        <v>0.84829999999999994</v>
      </c>
      <c r="H613" s="31">
        <f t="shared" si="40"/>
        <v>183.72700000000012</v>
      </c>
      <c r="I613" s="31">
        <f>MAX($H$19:H613)</f>
        <v>194.33185000000012</v>
      </c>
      <c r="J613" s="32">
        <f t="shared" si="41"/>
        <v>-10.604849999999999</v>
      </c>
      <c r="K613" s="33">
        <f t="shared" si="38"/>
        <v>4.6385937782802422E-3</v>
      </c>
    </row>
    <row r="614" spans="1:11" x14ac:dyDescent="0.25">
      <c r="A614" s="47" t="s">
        <v>107</v>
      </c>
      <c r="B614" s="48" t="s">
        <v>112</v>
      </c>
      <c r="C614" s="49">
        <v>44279.708333333336</v>
      </c>
      <c r="D614" s="48">
        <v>217.26</v>
      </c>
      <c r="E614" s="48">
        <v>253</v>
      </c>
      <c r="F614" s="50">
        <v>21.884499999999999</v>
      </c>
      <c r="G614" s="30">
        <f t="shared" si="39"/>
        <v>2.18845</v>
      </c>
      <c r="H614" s="31">
        <f t="shared" si="40"/>
        <v>185.91545000000011</v>
      </c>
      <c r="I614" s="31">
        <f>MAX($H$19:H614)</f>
        <v>194.33185000000012</v>
      </c>
      <c r="J614" s="32">
        <f t="shared" si="41"/>
        <v>-8.4164000000000101</v>
      </c>
      <c r="K614" s="33">
        <f t="shared" si="38"/>
        <v>1.1911422926407012E-2</v>
      </c>
    </row>
    <row r="615" spans="1:11" x14ac:dyDescent="0.25">
      <c r="A615" s="47" t="s">
        <v>105</v>
      </c>
      <c r="B615" s="48" t="s">
        <v>112</v>
      </c>
      <c r="C615" s="49">
        <v>44280.604166666664</v>
      </c>
      <c r="D615" s="48">
        <v>101.34</v>
      </c>
      <c r="E615" s="48">
        <v>1305</v>
      </c>
      <c r="F615" s="50">
        <v>5.22</v>
      </c>
      <c r="G615" s="30">
        <f t="shared" si="39"/>
        <v>0.52200000000000002</v>
      </c>
      <c r="H615" s="31">
        <f t="shared" si="40"/>
        <v>186.4374500000001</v>
      </c>
      <c r="I615" s="31">
        <f>MAX($H$19:H615)</f>
        <v>194.33185000000012</v>
      </c>
      <c r="J615" s="32">
        <f t="shared" si="41"/>
        <v>-7.8944000000000187</v>
      </c>
      <c r="K615" s="33">
        <f t="shared" si="38"/>
        <v>2.80772792148265E-3</v>
      </c>
    </row>
    <row r="616" spans="1:11" x14ac:dyDescent="0.25">
      <c r="A616" s="47" t="s">
        <v>106</v>
      </c>
      <c r="B616" s="48" t="s">
        <v>111</v>
      </c>
      <c r="C616" s="49">
        <v>44285.583333333336</v>
      </c>
      <c r="D616" s="48">
        <v>155.35</v>
      </c>
      <c r="E616" s="48">
        <v>604</v>
      </c>
      <c r="F616" s="50">
        <v>-22.831199999999999</v>
      </c>
      <c r="G616" s="30">
        <f t="shared" si="39"/>
        <v>-2.2831199999999998</v>
      </c>
      <c r="H616" s="31">
        <f t="shared" si="40"/>
        <v>184.1543300000001</v>
      </c>
      <c r="I616" s="31">
        <f>MAX($H$19:H616)</f>
        <v>194.33185000000012</v>
      </c>
      <c r="J616" s="32">
        <f t="shared" si="41"/>
        <v>-10.177520000000015</v>
      </c>
      <c r="K616" s="33">
        <f t="shared" si="38"/>
        <v>-1.224603747798525E-2</v>
      </c>
    </row>
    <row r="617" spans="1:11" x14ac:dyDescent="0.25">
      <c r="A617" s="47" t="s">
        <v>107</v>
      </c>
      <c r="B617" s="48" t="s">
        <v>111</v>
      </c>
      <c r="C617" s="49">
        <v>44286.5625</v>
      </c>
      <c r="D617" s="48">
        <v>215.56</v>
      </c>
      <c r="E617" s="48">
        <v>243</v>
      </c>
      <c r="F617" s="50">
        <v>21.7242</v>
      </c>
      <c r="G617" s="30">
        <f t="shared" si="39"/>
        <v>2.1724200000000002</v>
      </c>
      <c r="H617" s="31">
        <f t="shared" si="40"/>
        <v>186.32675000000009</v>
      </c>
      <c r="I617" s="31">
        <f>MAX($H$19:H617)</f>
        <v>194.33185000000012</v>
      </c>
      <c r="J617" s="32">
        <f t="shared" si="41"/>
        <v>-8.0051000000000272</v>
      </c>
      <c r="K617" s="33">
        <f t="shared" si="38"/>
        <v>1.1796735922527501E-2</v>
      </c>
    </row>
    <row r="618" spans="1:11" x14ac:dyDescent="0.25">
      <c r="A618" s="47" t="s">
        <v>107</v>
      </c>
      <c r="B618" s="48" t="s">
        <v>112</v>
      </c>
      <c r="C618" s="49">
        <v>44293.8125</v>
      </c>
      <c r="D618" s="48">
        <v>223.07</v>
      </c>
      <c r="E618" s="48">
        <v>332</v>
      </c>
      <c r="F618" s="50">
        <v>-20.916</v>
      </c>
      <c r="G618" s="30">
        <f t="shared" si="39"/>
        <v>-2.0916000000000001</v>
      </c>
      <c r="H618" s="31">
        <f t="shared" si="40"/>
        <v>184.23515000000009</v>
      </c>
      <c r="I618" s="31">
        <f>MAX($H$19:H618)</f>
        <v>194.33185000000012</v>
      </c>
      <c r="J618" s="32">
        <f t="shared" si="41"/>
        <v>-10.096700000000027</v>
      </c>
      <c r="K618" s="33">
        <f t="shared" si="38"/>
        <v>-1.1225441328204355E-2</v>
      </c>
    </row>
    <row r="619" spans="1:11" x14ac:dyDescent="0.25">
      <c r="A619" s="47" t="s">
        <v>106</v>
      </c>
      <c r="B619" s="48" t="s">
        <v>111</v>
      </c>
      <c r="C619" s="49">
        <v>44294.645833333336</v>
      </c>
      <c r="D619" s="48">
        <v>154.27000000000001</v>
      </c>
      <c r="E619" s="48">
        <v>966</v>
      </c>
      <c r="F619" s="50">
        <v>19.706400000000002</v>
      </c>
      <c r="G619" s="30">
        <f t="shared" si="39"/>
        <v>1.9706400000000004</v>
      </c>
      <c r="H619" s="31">
        <f t="shared" si="40"/>
        <v>186.20579000000009</v>
      </c>
      <c r="I619" s="31">
        <f>MAX($H$19:H619)</f>
        <v>194.33185000000012</v>
      </c>
      <c r="J619" s="32">
        <f t="shared" si="41"/>
        <v>-8.1260600000000238</v>
      </c>
      <c r="K619" s="33">
        <f t="shared" si="38"/>
        <v>1.0696330206260818E-2</v>
      </c>
    </row>
    <row r="620" spans="1:11" x14ac:dyDescent="0.25">
      <c r="A620" s="47" t="s">
        <v>104</v>
      </c>
      <c r="B620" s="48" t="s">
        <v>112</v>
      </c>
      <c r="C620" s="49">
        <v>44301.5625</v>
      </c>
      <c r="D620" s="48">
        <v>168.55</v>
      </c>
      <c r="E620" s="48">
        <v>1098</v>
      </c>
      <c r="F620" s="50">
        <v>0</v>
      </c>
      <c r="G620" s="30">
        <f t="shared" si="39"/>
        <v>0</v>
      </c>
      <c r="H620" s="31">
        <f t="shared" si="40"/>
        <v>186.20579000000009</v>
      </c>
      <c r="I620" s="31">
        <f>MAX($H$19:H620)</f>
        <v>194.33185000000012</v>
      </c>
      <c r="J620" s="32">
        <f t="shared" si="41"/>
        <v>-8.1260600000000238</v>
      </c>
      <c r="K620" s="33">
        <f t="shared" si="38"/>
        <v>0</v>
      </c>
    </row>
    <row r="621" spans="1:11" x14ac:dyDescent="0.25">
      <c r="A621" s="47" t="s">
        <v>104</v>
      </c>
      <c r="B621" s="48" t="s">
        <v>111</v>
      </c>
      <c r="C621" s="49">
        <v>44302.645833333336</v>
      </c>
      <c r="D621" s="48">
        <v>169.79</v>
      </c>
      <c r="E621" s="48">
        <v>951</v>
      </c>
      <c r="F621" s="50">
        <v>9.1295999999999999</v>
      </c>
      <c r="G621" s="30">
        <f t="shared" si="39"/>
        <v>0.91295999999999999</v>
      </c>
      <c r="H621" s="31">
        <f t="shared" si="40"/>
        <v>187.11875000000009</v>
      </c>
      <c r="I621" s="31">
        <f>MAX($H$19:H621)</f>
        <v>194.33185000000012</v>
      </c>
      <c r="J621" s="32">
        <f t="shared" si="41"/>
        <v>-7.2131000000000256</v>
      </c>
      <c r="K621" s="33">
        <f t="shared" si="38"/>
        <v>4.9029624696417251E-3</v>
      </c>
    </row>
    <row r="622" spans="1:11" x14ac:dyDescent="0.25">
      <c r="A622" s="47" t="s">
        <v>107</v>
      </c>
      <c r="B622" s="48" t="s">
        <v>112</v>
      </c>
      <c r="C622" s="49">
        <v>44305.583333333336</v>
      </c>
      <c r="D622" s="48">
        <v>236.05</v>
      </c>
      <c r="E622" s="48">
        <v>226</v>
      </c>
      <c r="F622" s="50">
        <v>8.0907999999999998</v>
      </c>
      <c r="G622" s="30">
        <f t="shared" si="39"/>
        <v>0.80908000000000002</v>
      </c>
      <c r="H622" s="31">
        <f t="shared" si="40"/>
        <v>187.92783000000009</v>
      </c>
      <c r="I622" s="31">
        <f>MAX($H$19:H622)</f>
        <v>194.33185000000012</v>
      </c>
      <c r="J622" s="32">
        <f t="shared" si="41"/>
        <v>-6.4040200000000311</v>
      </c>
      <c r="K622" s="33">
        <f t="shared" si="38"/>
        <v>4.3238852333076228E-3</v>
      </c>
    </row>
    <row r="623" spans="1:11" x14ac:dyDescent="0.25">
      <c r="A623" s="47" t="s">
        <v>106</v>
      </c>
      <c r="B623" s="48" t="s">
        <v>112</v>
      </c>
      <c r="C623" s="49">
        <v>44306.583333333336</v>
      </c>
      <c r="D623" s="48">
        <v>150.76</v>
      </c>
      <c r="E623" s="48">
        <v>1016</v>
      </c>
      <c r="F623" s="50">
        <v>28.448</v>
      </c>
      <c r="G623" s="30">
        <f t="shared" si="39"/>
        <v>2.8448000000000002</v>
      </c>
      <c r="H623" s="31">
        <f t="shared" si="40"/>
        <v>190.77263000000008</v>
      </c>
      <c r="I623" s="31">
        <f>MAX($H$19:H623)</f>
        <v>194.33185000000012</v>
      </c>
      <c r="J623" s="32">
        <f t="shared" si="41"/>
        <v>-3.5592200000000389</v>
      </c>
      <c r="K623" s="33">
        <f t="shared" si="38"/>
        <v>1.5137726008968455E-2</v>
      </c>
    </row>
    <row r="624" spans="1:11" x14ac:dyDescent="0.25">
      <c r="A624" s="47" t="s">
        <v>116</v>
      </c>
      <c r="B624" s="48" t="s">
        <v>112</v>
      </c>
      <c r="C624" s="49">
        <v>44306.625</v>
      </c>
      <c r="D624" s="48">
        <v>267.45</v>
      </c>
      <c r="E624" s="48">
        <v>866</v>
      </c>
      <c r="F624" s="50">
        <v>4.5898000000000003</v>
      </c>
      <c r="G624" s="30">
        <f t="shared" si="39"/>
        <v>0.45898000000000005</v>
      </c>
      <c r="H624" s="31">
        <f t="shared" si="40"/>
        <v>191.23161000000007</v>
      </c>
      <c r="I624" s="31">
        <f>MAX($H$19:H624)</f>
        <v>194.33185000000012</v>
      </c>
      <c r="J624" s="32">
        <f t="shared" si="41"/>
        <v>-3.1002400000000421</v>
      </c>
      <c r="K624" s="33">
        <f t="shared" si="38"/>
        <v>2.4059006787293669E-3</v>
      </c>
    </row>
    <row r="625" spans="1:11" x14ac:dyDescent="0.25">
      <c r="A625" s="47" t="s">
        <v>107</v>
      </c>
      <c r="B625" s="48" t="s">
        <v>112</v>
      </c>
      <c r="C625" s="49">
        <v>44306.645833333336</v>
      </c>
      <c r="D625" s="48">
        <v>238.67</v>
      </c>
      <c r="E625" s="48">
        <v>222</v>
      </c>
      <c r="F625" s="50">
        <v>8.2140000000000004</v>
      </c>
      <c r="G625" s="30">
        <f t="shared" si="39"/>
        <v>0.82140000000000013</v>
      </c>
      <c r="H625" s="31">
        <f t="shared" si="40"/>
        <v>192.05301000000009</v>
      </c>
      <c r="I625" s="31">
        <f>MAX($H$19:H625)</f>
        <v>194.33185000000012</v>
      </c>
      <c r="J625" s="32">
        <f t="shared" si="41"/>
        <v>-2.2788400000000308</v>
      </c>
      <c r="K625" s="33">
        <f t="shared" si="38"/>
        <v>4.2953149847977379E-3</v>
      </c>
    </row>
    <row r="626" spans="1:11" x14ac:dyDescent="0.25">
      <c r="A626" s="47" t="s">
        <v>105</v>
      </c>
      <c r="B626" s="48" t="s">
        <v>112</v>
      </c>
      <c r="C626" s="49">
        <v>44307.583333333336</v>
      </c>
      <c r="D626" s="48">
        <v>113.72</v>
      </c>
      <c r="E626" s="48">
        <v>1613</v>
      </c>
      <c r="F626" s="50">
        <v>11.774900000000001</v>
      </c>
      <c r="G626" s="30">
        <f t="shared" si="39"/>
        <v>1.1774900000000001</v>
      </c>
      <c r="H626" s="31">
        <f t="shared" si="40"/>
        <v>193.23050000000009</v>
      </c>
      <c r="I626" s="31">
        <f>MAX($H$19:H626)</f>
        <v>194.33185000000012</v>
      </c>
      <c r="J626" s="32">
        <f t="shared" si="41"/>
        <v>-1.1013500000000249</v>
      </c>
      <c r="K626" s="33">
        <f t="shared" si="38"/>
        <v>6.1310676672030606E-3</v>
      </c>
    </row>
    <row r="627" spans="1:11" x14ac:dyDescent="0.25">
      <c r="A627" s="47" t="s">
        <v>107</v>
      </c>
      <c r="B627" s="48" t="s">
        <v>111</v>
      </c>
      <c r="C627" s="49">
        <v>44307.770833333336</v>
      </c>
      <c r="D627" s="48">
        <v>243.38</v>
      </c>
      <c r="E627" s="48">
        <v>279</v>
      </c>
      <c r="F627" s="50">
        <v>11.132100000000001</v>
      </c>
      <c r="G627" s="30">
        <f t="shared" si="39"/>
        <v>1.1132100000000003</v>
      </c>
      <c r="H627" s="31">
        <f t="shared" si="40"/>
        <v>194.3437100000001</v>
      </c>
      <c r="I627" s="31">
        <f>MAX($H$19:H627)</f>
        <v>194.3437100000001</v>
      </c>
      <c r="J627" s="32">
        <f t="shared" si="41"/>
        <v>0</v>
      </c>
      <c r="K627" s="33">
        <f t="shared" si="38"/>
        <v>5.7610470396753932E-3</v>
      </c>
    </row>
    <row r="628" spans="1:11" x14ac:dyDescent="0.25">
      <c r="A628" s="47" t="s">
        <v>104</v>
      </c>
      <c r="B628" s="48" t="s">
        <v>111</v>
      </c>
      <c r="C628" s="49">
        <v>44308.604166666664</v>
      </c>
      <c r="D628" s="48">
        <v>168.54</v>
      </c>
      <c r="E628" s="48">
        <v>1111</v>
      </c>
      <c r="F628" s="50">
        <v>-19.7758</v>
      </c>
      <c r="G628" s="30">
        <f t="shared" si="39"/>
        <v>-1.9775800000000001</v>
      </c>
      <c r="H628" s="31">
        <f t="shared" si="40"/>
        <v>192.36613000000011</v>
      </c>
      <c r="I628" s="31">
        <f>MAX($H$19:H628)</f>
        <v>194.3437100000001</v>
      </c>
      <c r="J628" s="32">
        <f t="shared" si="41"/>
        <v>-1.977579999999989</v>
      </c>
      <c r="K628" s="33">
        <f t="shared" si="38"/>
        <v>-1.0175683072016994E-2</v>
      </c>
    </row>
    <row r="629" spans="1:11" x14ac:dyDescent="0.25">
      <c r="A629" s="47" t="s">
        <v>105</v>
      </c>
      <c r="B629" s="48" t="s">
        <v>112</v>
      </c>
      <c r="C629" s="49">
        <v>44308.729166666664</v>
      </c>
      <c r="D629" s="48">
        <v>113.95</v>
      </c>
      <c r="E629" s="48">
        <v>1675</v>
      </c>
      <c r="F629" s="50">
        <v>5.8624999999999998</v>
      </c>
      <c r="G629" s="30">
        <f t="shared" si="39"/>
        <v>0.58625000000000005</v>
      </c>
      <c r="H629" s="31">
        <f t="shared" si="40"/>
        <v>192.95238000000012</v>
      </c>
      <c r="I629" s="31">
        <f>MAX($H$19:H629)</f>
        <v>194.3437100000001</v>
      </c>
      <c r="J629" s="32">
        <f t="shared" si="41"/>
        <v>-1.3913299999999822</v>
      </c>
      <c r="K629" s="33">
        <f t="shared" si="38"/>
        <v>3.0475739154289805E-3</v>
      </c>
    </row>
    <row r="630" spans="1:11" x14ac:dyDescent="0.25">
      <c r="A630" s="47" t="s">
        <v>104</v>
      </c>
      <c r="B630" s="48" t="s">
        <v>112</v>
      </c>
      <c r="C630" s="49">
        <v>44308.75</v>
      </c>
      <c r="D630" s="48">
        <v>165.47</v>
      </c>
      <c r="E630" s="48">
        <v>1059</v>
      </c>
      <c r="F630" s="50">
        <v>-26.475000000000001</v>
      </c>
      <c r="G630" s="30">
        <f t="shared" si="39"/>
        <v>-2.6475000000000004</v>
      </c>
      <c r="H630" s="31">
        <f t="shared" si="40"/>
        <v>190.30488000000011</v>
      </c>
      <c r="I630" s="31">
        <f>MAX($H$19:H630)</f>
        <v>194.3437100000001</v>
      </c>
      <c r="J630" s="32">
        <f t="shared" si="41"/>
        <v>-4.0388299999999902</v>
      </c>
      <c r="K630" s="33">
        <f t="shared" si="38"/>
        <v>-1.3721002042058283E-2</v>
      </c>
    </row>
    <row r="631" spans="1:11" x14ac:dyDescent="0.25">
      <c r="A631" s="47" t="s">
        <v>107</v>
      </c>
      <c r="B631" s="48" t="s">
        <v>112</v>
      </c>
      <c r="C631" s="49">
        <v>44313.583333333336</v>
      </c>
      <c r="D631" s="48">
        <v>236.68</v>
      </c>
      <c r="E631" s="48">
        <v>286</v>
      </c>
      <c r="F631" s="50">
        <v>21.45</v>
      </c>
      <c r="G631" s="30">
        <f t="shared" si="39"/>
        <v>2.145</v>
      </c>
      <c r="H631" s="31">
        <f t="shared" si="40"/>
        <v>192.44988000000012</v>
      </c>
      <c r="I631" s="31">
        <f>MAX($H$19:H631)</f>
        <v>194.3437100000001</v>
      </c>
      <c r="J631" s="32">
        <f t="shared" si="41"/>
        <v>-1.8938299999999799</v>
      </c>
      <c r="K631" s="33">
        <f t="shared" si="38"/>
        <v>1.1271387260274102E-2</v>
      </c>
    </row>
    <row r="632" spans="1:11" x14ac:dyDescent="0.25">
      <c r="A632" s="47" t="s">
        <v>115</v>
      </c>
      <c r="B632" s="48" t="s">
        <v>112</v>
      </c>
      <c r="C632" s="49">
        <v>44315.666666666664</v>
      </c>
      <c r="D632" s="48">
        <v>83.16</v>
      </c>
      <c r="E632" s="48">
        <v>874</v>
      </c>
      <c r="F632" s="50">
        <v>-10.8376</v>
      </c>
      <c r="G632" s="30">
        <f t="shared" si="39"/>
        <v>-1.0837600000000001</v>
      </c>
      <c r="H632" s="31">
        <f t="shared" si="40"/>
        <v>191.36612000000011</v>
      </c>
      <c r="I632" s="31">
        <f>MAX($H$19:H632)</f>
        <v>194.3437100000001</v>
      </c>
      <c r="J632" s="32">
        <f t="shared" si="41"/>
        <v>-2.9775899999999922</v>
      </c>
      <c r="K632" s="33">
        <f t="shared" si="38"/>
        <v>-5.6313882866542153E-3</v>
      </c>
    </row>
    <row r="633" spans="1:11" x14ac:dyDescent="0.25">
      <c r="A633" s="47" t="s">
        <v>105</v>
      </c>
      <c r="B633" s="48" t="s">
        <v>112</v>
      </c>
      <c r="C633" s="49">
        <v>44320.583333333336</v>
      </c>
      <c r="D633" s="48">
        <v>117.4</v>
      </c>
      <c r="E633" s="48">
        <v>1195</v>
      </c>
      <c r="F633" s="50">
        <v>14.818000000000001</v>
      </c>
      <c r="G633" s="30">
        <f t="shared" si="39"/>
        <v>1.4818000000000002</v>
      </c>
      <c r="H633" s="31">
        <f t="shared" si="40"/>
        <v>192.8479200000001</v>
      </c>
      <c r="I633" s="31">
        <f>MAX($H$19:H633)</f>
        <v>194.3437100000001</v>
      </c>
      <c r="J633" s="32">
        <f t="shared" si="41"/>
        <v>-1.4957899999999995</v>
      </c>
      <c r="K633" s="33">
        <f t="shared" si="38"/>
        <v>7.7432724246067064E-3</v>
      </c>
    </row>
    <row r="634" spans="1:11" x14ac:dyDescent="0.25">
      <c r="A634" s="47" t="s">
        <v>106</v>
      </c>
      <c r="B634" s="48" t="s">
        <v>112</v>
      </c>
      <c r="C634" s="49">
        <v>44320.583333333336</v>
      </c>
      <c r="D634" s="48">
        <v>152.69</v>
      </c>
      <c r="E634" s="48">
        <v>1125</v>
      </c>
      <c r="F634" s="50">
        <v>-21.375</v>
      </c>
      <c r="G634" s="30">
        <f t="shared" si="39"/>
        <v>-2.1375000000000002</v>
      </c>
      <c r="H634" s="31">
        <f t="shared" si="40"/>
        <v>190.71042000000011</v>
      </c>
      <c r="I634" s="31">
        <f>MAX($H$19:H634)</f>
        <v>194.3437100000001</v>
      </c>
      <c r="J634" s="32">
        <f t="shared" si="41"/>
        <v>-3.6332899999999881</v>
      </c>
      <c r="K634" s="33">
        <f t="shared" si="38"/>
        <v>-1.1083863388311355E-2</v>
      </c>
    </row>
    <row r="635" spans="1:11" x14ac:dyDescent="0.25">
      <c r="A635" s="47" t="s">
        <v>106</v>
      </c>
      <c r="B635" s="48" t="s">
        <v>111</v>
      </c>
      <c r="C635" s="49">
        <v>44320.6875</v>
      </c>
      <c r="D635" s="48">
        <v>155.08000000000001</v>
      </c>
      <c r="E635" s="48">
        <v>918</v>
      </c>
      <c r="F635" s="50">
        <v>33.874200000000002</v>
      </c>
      <c r="G635" s="30">
        <f t="shared" si="39"/>
        <v>3.3874200000000005</v>
      </c>
      <c r="H635" s="31">
        <f t="shared" si="40"/>
        <v>194.0978400000001</v>
      </c>
      <c r="I635" s="31">
        <f>MAX($H$19:H635)</f>
        <v>194.3437100000001</v>
      </c>
      <c r="J635" s="32">
        <f t="shared" si="41"/>
        <v>-0.24586999999999648</v>
      </c>
      <c r="K635" s="33">
        <f t="shared" si="38"/>
        <v>1.7762112841028799E-2</v>
      </c>
    </row>
    <row r="636" spans="1:11" x14ac:dyDescent="0.25">
      <c r="A636" s="47" t="s">
        <v>105</v>
      </c>
      <c r="B636" s="48" t="s">
        <v>111</v>
      </c>
      <c r="C636" s="49">
        <v>44322.708333333336</v>
      </c>
      <c r="D636" s="48">
        <v>118.65</v>
      </c>
      <c r="E636" s="48">
        <v>1401</v>
      </c>
      <c r="F636" s="50">
        <v>40.068600000000004</v>
      </c>
      <c r="G636" s="30">
        <f t="shared" si="39"/>
        <v>4.0068600000000005</v>
      </c>
      <c r="H636" s="31">
        <f t="shared" si="40"/>
        <v>198.10470000000009</v>
      </c>
      <c r="I636" s="31">
        <f>MAX($H$19:H636)</f>
        <v>198.10470000000009</v>
      </c>
      <c r="J636" s="32">
        <f t="shared" si="41"/>
        <v>0</v>
      </c>
      <c r="K636" s="33">
        <f t="shared" si="38"/>
        <v>2.0643506388324573E-2</v>
      </c>
    </row>
    <row r="637" spans="1:11" x14ac:dyDescent="0.25">
      <c r="A637" s="47" t="s">
        <v>114</v>
      </c>
      <c r="B637" s="48" t="s">
        <v>111</v>
      </c>
      <c r="C637" s="49">
        <v>44323.604166666664</v>
      </c>
      <c r="D637" s="48">
        <v>130.6</v>
      </c>
      <c r="E637" s="48">
        <v>920</v>
      </c>
      <c r="F637" s="50">
        <v>-21.896000000000001</v>
      </c>
      <c r="G637" s="30">
        <f t="shared" si="39"/>
        <v>-2.1896</v>
      </c>
      <c r="H637" s="31">
        <f t="shared" si="40"/>
        <v>195.91510000000008</v>
      </c>
      <c r="I637" s="31">
        <f>MAX($H$19:H637)</f>
        <v>198.10470000000009</v>
      </c>
      <c r="J637" s="32">
        <f t="shared" si="41"/>
        <v>-2.1896000000000129</v>
      </c>
      <c r="K637" s="33">
        <f t="shared" si="38"/>
        <v>-1.1052741302957525E-2</v>
      </c>
    </row>
    <row r="638" spans="1:11" x14ac:dyDescent="0.25">
      <c r="A638" s="47" t="s">
        <v>107</v>
      </c>
      <c r="B638" s="48" t="s">
        <v>112</v>
      </c>
      <c r="C638" s="49">
        <v>44326.583333333336</v>
      </c>
      <c r="D638" s="48">
        <v>216.5</v>
      </c>
      <c r="E638" s="48">
        <v>270</v>
      </c>
      <c r="F638" s="50">
        <v>38.231999999999999</v>
      </c>
      <c r="G638" s="30">
        <f t="shared" si="39"/>
        <v>3.8231999999999999</v>
      </c>
      <c r="H638" s="31">
        <f t="shared" si="40"/>
        <v>199.73830000000009</v>
      </c>
      <c r="I638" s="31">
        <f>MAX($H$19:H638)</f>
        <v>199.73830000000009</v>
      </c>
      <c r="J638" s="32">
        <f t="shared" si="41"/>
        <v>0</v>
      </c>
      <c r="K638" s="33">
        <f t="shared" si="38"/>
        <v>1.9514575446200944E-2</v>
      </c>
    </row>
    <row r="639" spans="1:11" x14ac:dyDescent="0.25">
      <c r="A639" s="47" t="s">
        <v>114</v>
      </c>
      <c r="B639" s="48" t="s">
        <v>111</v>
      </c>
      <c r="C639" s="49">
        <v>44330.625</v>
      </c>
      <c r="D639" s="48">
        <v>126.76</v>
      </c>
      <c r="E639" s="48">
        <v>765</v>
      </c>
      <c r="F639" s="50">
        <v>7.9560000000000004</v>
      </c>
      <c r="G639" s="30">
        <f t="shared" si="39"/>
        <v>0.79560000000000008</v>
      </c>
      <c r="H639" s="31">
        <f t="shared" si="40"/>
        <v>200.5339000000001</v>
      </c>
      <c r="I639" s="31">
        <f>MAX($H$19:H639)</f>
        <v>200.5339000000001</v>
      </c>
      <c r="J639" s="32">
        <f t="shared" si="41"/>
        <v>0</v>
      </c>
      <c r="K639" s="33">
        <f t="shared" si="38"/>
        <v>3.9832120329450493E-3</v>
      </c>
    </row>
    <row r="640" spans="1:11" x14ac:dyDescent="0.25">
      <c r="A640" s="47" t="s">
        <v>105</v>
      </c>
      <c r="B640" s="48" t="s">
        <v>111</v>
      </c>
      <c r="C640" s="49">
        <v>44330.625</v>
      </c>
      <c r="D640" s="48">
        <v>115.47</v>
      </c>
      <c r="E640" s="48">
        <v>1061</v>
      </c>
      <c r="F640" s="50">
        <v>-10.8222</v>
      </c>
      <c r="G640" s="30">
        <f t="shared" si="39"/>
        <v>-1.0822200000000002</v>
      </c>
      <c r="H640" s="31">
        <f t="shared" si="40"/>
        <v>199.4516800000001</v>
      </c>
      <c r="I640" s="31">
        <f>MAX($H$19:H640)</f>
        <v>200.5339000000001</v>
      </c>
      <c r="J640" s="32">
        <f t="shared" si="41"/>
        <v>-1.0822200000000066</v>
      </c>
      <c r="K640" s="33">
        <f t="shared" si="38"/>
        <v>-5.396693526630636E-3</v>
      </c>
    </row>
    <row r="641" spans="1:11" x14ac:dyDescent="0.25">
      <c r="A641" s="47" t="s">
        <v>104</v>
      </c>
      <c r="B641" s="48" t="s">
        <v>111</v>
      </c>
      <c r="C641" s="49">
        <v>44330.791666666664</v>
      </c>
      <c r="D641" s="48">
        <v>161.02000000000001</v>
      </c>
      <c r="E641" s="48">
        <v>1000</v>
      </c>
      <c r="F641" s="50">
        <v>35.799999999999997</v>
      </c>
      <c r="G641" s="30">
        <f t="shared" si="39"/>
        <v>3.58</v>
      </c>
      <c r="H641" s="31">
        <f t="shared" si="40"/>
        <v>203.03168000000011</v>
      </c>
      <c r="I641" s="31">
        <f>MAX($H$19:H641)</f>
        <v>203.03168000000011</v>
      </c>
      <c r="J641" s="32">
        <f t="shared" si="41"/>
        <v>0</v>
      </c>
      <c r="K641" s="33">
        <f t="shared" si="38"/>
        <v>1.794920955291035E-2</v>
      </c>
    </row>
    <row r="642" spans="1:11" x14ac:dyDescent="0.25">
      <c r="A642" s="47" t="s">
        <v>115</v>
      </c>
      <c r="B642" s="48" t="s">
        <v>111</v>
      </c>
      <c r="C642" s="49">
        <v>44334.604166666664</v>
      </c>
      <c r="D642" s="48">
        <v>75.400000000000006</v>
      </c>
      <c r="E642" s="48">
        <v>1217</v>
      </c>
      <c r="F642" s="50">
        <v>-12.413399999999999</v>
      </c>
      <c r="G642" s="30">
        <f t="shared" si="39"/>
        <v>-1.2413400000000001</v>
      </c>
      <c r="H642" s="31">
        <f t="shared" si="40"/>
        <v>201.7903400000001</v>
      </c>
      <c r="I642" s="31">
        <f>MAX($H$19:H642)</f>
        <v>203.03168000000011</v>
      </c>
      <c r="J642" s="32">
        <f t="shared" si="41"/>
        <v>-1.2413400000000081</v>
      </c>
      <c r="K642" s="33">
        <f t="shared" si="38"/>
        <v>-6.1140212207277944E-3</v>
      </c>
    </row>
    <row r="643" spans="1:11" x14ac:dyDescent="0.25">
      <c r="A643" s="47" t="s">
        <v>116</v>
      </c>
      <c r="B643" s="48" t="s">
        <v>112</v>
      </c>
      <c r="C643" s="49">
        <v>44335.5625</v>
      </c>
      <c r="D643" s="48">
        <v>283.86</v>
      </c>
      <c r="E643" s="48">
        <v>982</v>
      </c>
      <c r="F643" s="50">
        <v>-2.8477999999999999</v>
      </c>
      <c r="G643" s="30">
        <f t="shared" si="39"/>
        <v>-0.28477999999999998</v>
      </c>
      <c r="H643" s="31">
        <f t="shared" si="40"/>
        <v>201.50556000000009</v>
      </c>
      <c r="I643" s="31">
        <f>MAX($H$19:H643)</f>
        <v>203.03168000000011</v>
      </c>
      <c r="J643" s="32">
        <f t="shared" si="41"/>
        <v>-1.5261200000000201</v>
      </c>
      <c r="K643" s="33">
        <f t="shared" si="38"/>
        <v>-1.4112667633149334E-3</v>
      </c>
    </row>
    <row r="644" spans="1:11" x14ac:dyDescent="0.25">
      <c r="A644" s="47" t="s">
        <v>115</v>
      </c>
      <c r="B644" s="48" t="s">
        <v>111</v>
      </c>
      <c r="C644" s="49">
        <v>44335.6875</v>
      </c>
      <c r="D644" s="48">
        <v>76.459999999999994</v>
      </c>
      <c r="E644" s="48">
        <v>878</v>
      </c>
      <c r="F644" s="50">
        <v>16.506399999999999</v>
      </c>
      <c r="G644" s="30">
        <f t="shared" si="39"/>
        <v>1.6506400000000001</v>
      </c>
      <c r="H644" s="31">
        <f t="shared" si="40"/>
        <v>203.1562000000001</v>
      </c>
      <c r="I644" s="31">
        <f>MAX($H$19:H644)</f>
        <v>203.1562000000001</v>
      </c>
      <c r="J644" s="32">
        <f t="shared" si="41"/>
        <v>0</v>
      </c>
      <c r="K644" s="33">
        <f t="shared" si="38"/>
        <v>8.1915357571276104E-3</v>
      </c>
    </row>
    <row r="645" spans="1:11" x14ac:dyDescent="0.25">
      <c r="A645" s="47" t="s">
        <v>107</v>
      </c>
      <c r="B645" s="48" t="s">
        <v>111</v>
      </c>
      <c r="C645" s="49">
        <v>44336.8125</v>
      </c>
      <c r="D645" s="48">
        <v>195.16</v>
      </c>
      <c r="E645" s="48">
        <v>348</v>
      </c>
      <c r="F645" s="50">
        <v>12.040799999999999</v>
      </c>
      <c r="G645" s="30">
        <f t="shared" si="39"/>
        <v>1.20408</v>
      </c>
      <c r="H645" s="31">
        <f t="shared" si="40"/>
        <v>204.3602800000001</v>
      </c>
      <c r="I645" s="31">
        <f>MAX($H$19:H645)</f>
        <v>204.3602800000001</v>
      </c>
      <c r="J645" s="32">
        <f t="shared" si="41"/>
        <v>0</v>
      </c>
      <c r="K645" s="33">
        <f t="shared" si="38"/>
        <v>5.9268680945991914E-3</v>
      </c>
    </row>
    <row r="646" spans="1:11" x14ac:dyDescent="0.25">
      <c r="A646" s="47" t="s">
        <v>106</v>
      </c>
      <c r="B646" s="48" t="s">
        <v>111</v>
      </c>
      <c r="C646" s="49">
        <v>44337.583333333336</v>
      </c>
      <c r="D646" s="48">
        <v>162.79</v>
      </c>
      <c r="E646" s="48">
        <v>765</v>
      </c>
      <c r="F646" s="50">
        <v>8.109</v>
      </c>
      <c r="G646" s="30">
        <f t="shared" si="39"/>
        <v>0.81090000000000007</v>
      </c>
      <c r="H646" s="31">
        <f t="shared" si="40"/>
        <v>205.17118000000011</v>
      </c>
      <c r="I646" s="31">
        <f>MAX($H$19:H646)</f>
        <v>205.17118000000011</v>
      </c>
      <c r="J646" s="32">
        <f t="shared" si="41"/>
        <v>0</v>
      </c>
      <c r="K646" s="33">
        <f t="shared" si="38"/>
        <v>3.967992214534144E-3</v>
      </c>
    </row>
    <row r="647" spans="1:11" x14ac:dyDescent="0.25">
      <c r="A647" s="47" t="s">
        <v>116</v>
      </c>
      <c r="B647" s="48" t="s">
        <v>111</v>
      </c>
      <c r="C647" s="49">
        <v>44344.583333333336</v>
      </c>
      <c r="D647" s="48">
        <v>289.07</v>
      </c>
      <c r="E647" s="48">
        <v>810</v>
      </c>
      <c r="F647" s="50">
        <v>18.387</v>
      </c>
      <c r="G647" s="30">
        <f t="shared" si="39"/>
        <v>1.8387000000000002</v>
      </c>
      <c r="H647" s="31">
        <f t="shared" si="40"/>
        <v>207.00988000000009</v>
      </c>
      <c r="I647" s="31">
        <f>MAX($H$19:H647)</f>
        <v>207.00988000000009</v>
      </c>
      <c r="J647" s="32">
        <f t="shared" si="41"/>
        <v>0</v>
      </c>
      <c r="K647" s="33">
        <f t="shared" ref="K647:K710" si="42">(H647/H646)-1</f>
        <v>8.9617849836414187E-3</v>
      </c>
    </row>
    <row r="648" spans="1:11" x14ac:dyDescent="0.25">
      <c r="A648" s="47" t="s">
        <v>104</v>
      </c>
      <c r="B648" s="48" t="s">
        <v>112</v>
      </c>
      <c r="C648" s="49">
        <v>44350.583333333336</v>
      </c>
      <c r="D648" s="48">
        <v>159.94999999999999</v>
      </c>
      <c r="E648" s="48">
        <v>1203</v>
      </c>
      <c r="F648" s="50">
        <v>-19.007400000000001</v>
      </c>
      <c r="G648" s="30">
        <f t="shared" si="39"/>
        <v>-1.9007400000000001</v>
      </c>
      <c r="H648" s="31">
        <f t="shared" si="40"/>
        <v>205.10914000000008</v>
      </c>
      <c r="I648" s="31">
        <f>MAX($H$19:H648)</f>
        <v>207.00988000000009</v>
      </c>
      <c r="J648" s="32">
        <f t="shared" si="41"/>
        <v>-1.9007400000000132</v>
      </c>
      <c r="K648" s="33">
        <f t="shared" si="42"/>
        <v>-9.1818805942982529E-3</v>
      </c>
    </row>
    <row r="649" spans="1:11" x14ac:dyDescent="0.25">
      <c r="A649" s="47" t="s">
        <v>116</v>
      </c>
      <c r="B649" s="48" t="s">
        <v>112</v>
      </c>
      <c r="C649" s="49">
        <v>44350.604166666664</v>
      </c>
      <c r="D649" s="48">
        <v>288.95999999999998</v>
      </c>
      <c r="E649" s="48">
        <v>1087</v>
      </c>
      <c r="F649" s="50">
        <v>-19.1312</v>
      </c>
      <c r="G649" s="30">
        <f t="shared" si="39"/>
        <v>-1.9131200000000002</v>
      </c>
      <c r="H649" s="31">
        <f t="shared" si="40"/>
        <v>203.19602000000009</v>
      </c>
      <c r="I649" s="31">
        <f>MAX($H$19:H649)</f>
        <v>207.00988000000009</v>
      </c>
      <c r="J649" s="32">
        <f t="shared" si="41"/>
        <v>-3.8138600000000054</v>
      </c>
      <c r="K649" s="33">
        <f t="shared" si="42"/>
        <v>-9.3273269050808683E-3</v>
      </c>
    </row>
    <row r="650" spans="1:11" x14ac:dyDescent="0.25">
      <c r="A650" s="47" t="s">
        <v>116</v>
      </c>
      <c r="B650" s="48" t="s">
        <v>111</v>
      </c>
      <c r="C650" s="49">
        <v>44350.645833333336</v>
      </c>
      <c r="D650" s="48">
        <v>291.57</v>
      </c>
      <c r="E650" s="48">
        <v>921</v>
      </c>
      <c r="F650" s="50">
        <v>7.3679999999999994</v>
      </c>
      <c r="G650" s="30">
        <f t="shared" si="39"/>
        <v>0.73680000000000001</v>
      </c>
      <c r="H650" s="31">
        <f t="shared" si="40"/>
        <v>203.93282000000008</v>
      </c>
      <c r="I650" s="31">
        <f>MAX($H$19:H650)</f>
        <v>207.00988000000009</v>
      </c>
      <c r="J650" s="32">
        <f t="shared" si="41"/>
        <v>-3.0770600000000172</v>
      </c>
      <c r="K650" s="33">
        <f t="shared" si="42"/>
        <v>3.6260552741140817E-3</v>
      </c>
    </row>
    <row r="651" spans="1:11" x14ac:dyDescent="0.25">
      <c r="A651" s="47" t="s">
        <v>115</v>
      </c>
      <c r="B651" s="48" t="s">
        <v>112</v>
      </c>
      <c r="C651" s="49">
        <v>44354.645833333336</v>
      </c>
      <c r="D651" s="48">
        <v>80.63</v>
      </c>
      <c r="E651" s="48">
        <v>1575</v>
      </c>
      <c r="F651" s="50">
        <v>-18.899999999999999</v>
      </c>
      <c r="G651" s="30">
        <f t="shared" si="39"/>
        <v>-1.89</v>
      </c>
      <c r="H651" s="31">
        <f t="shared" si="40"/>
        <v>202.04282000000009</v>
      </c>
      <c r="I651" s="31">
        <f>MAX($H$19:H651)</f>
        <v>207.00988000000009</v>
      </c>
      <c r="J651" s="32">
        <f t="shared" si="41"/>
        <v>-4.9670600000000036</v>
      </c>
      <c r="K651" s="33">
        <f t="shared" si="42"/>
        <v>-9.2677578822280005E-3</v>
      </c>
    </row>
    <row r="652" spans="1:11" x14ac:dyDescent="0.25">
      <c r="A652" s="47" t="s">
        <v>107</v>
      </c>
      <c r="B652" s="48" t="s">
        <v>111</v>
      </c>
      <c r="C652" s="49">
        <v>44354.791666666664</v>
      </c>
      <c r="D652" s="48">
        <v>200.7</v>
      </c>
      <c r="E652" s="48">
        <v>372</v>
      </c>
      <c r="F652" s="50">
        <v>31.3596</v>
      </c>
      <c r="G652" s="30">
        <f t="shared" si="39"/>
        <v>3.1359600000000003</v>
      </c>
      <c r="H652" s="31">
        <f t="shared" si="40"/>
        <v>205.1787800000001</v>
      </c>
      <c r="I652" s="31">
        <f>MAX($H$19:H652)</f>
        <v>207.00988000000009</v>
      </c>
      <c r="J652" s="32">
        <f t="shared" si="41"/>
        <v>-1.8310999999999922</v>
      </c>
      <c r="K652" s="33">
        <f t="shared" si="42"/>
        <v>1.5521264254775291E-2</v>
      </c>
    </row>
    <row r="653" spans="1:11" x14ac:dyDescent="0.25">
      <c r="A653" s="47" t="s">
        <v>107</v>
      </c>
      <c r="B653" s="48" t="s">
        <v>112</v>
      </c>
      <c r="C653" s="49">
        <v>44356.8125</v>
      </c>
      <c r="D653" s="48">
        <v>199.51</v>
      </c>
      <c r="E653" s="48">
        <v>459</v>
      </c>
      <c r="F653" s="50">
        <v>-20.287800000000001</v>
      </c>
      <c r="G653" s="30">
        <f t="shared" si="39"/>
        <v>-2.0287800000000002</v>
      </c>
      <c r="H653" s="31">
        <f t="shared" si="40"/>
        <v>203.15000000000009</v>
      </c>
      <c r="I653" s="31">
        <f>MAX($H$19:H653)</f>
        <v>207.00988000000009</v>
      </c>
      <c r="J653" s="32">
        <f t="shared" si="41"/>
        <v>-3.859880000000004</v>
      </c>
      <c r="K653" s="33">
        <f t="shared" si="42"/>
        <v>-9.8878646222577693E-3</v>
      </c>
    </row>
    <row r="654" spans="1:11" x14ac:dyDescent="0.25">
      <c r="A654" s="47" t="s">
        <v>107</v>
      </c>
      <c r="B654" s="48" t="s">
        <v>111</v>
      </c>
      <c r="C654" s="49">
        <v>44357.583333333336</v>
      </c>
      <c r="D654" s="48">
        <v>202.85</v>
      </c>
      <c r="E654" s="48">
        <v>414</v>
      </c>
      <c r="F654" s="50">
        <v>8.4041999999999994</v>
      </c>
      <c r="G654" s="30">
        <f t="shared" si="39"/>
        <v>0.84041999999999994</v>
      </c>
      <c r="H654" s="31">
        <f t="shared" si="40"/>
        <v>203.99042000000009</v>
      </c>
      <c r="I654" s="31">
        <f>MAX($H$19:H654)</f>
        <v>207.00988000000009</v>
      </c>
      <c r="J654" s="32">
        <f t="shared" si="41"/>
        <v>-3.0194600000000094</v>
      </c>
      <c r="K654" s="33">
        <f t="shared" si="42"/>
        <v>4.1369431454589822E-3</v>
      </c>
    </row>
    <row r="655" spans="1:11" x14ac:dyDescent="0.25">
      <c r="A655" s="47" t="s">
        <v>115</v>
      </c>
      <c r="B655" s="48" t="s">
        <v>112</v>
      </c>
      <c r="C655" s="49">
        <v>44362.645833333336</v>
      </c>
      <c r="D655" s="48">
        <v>80.47</v>
      </c>
      <c r="E655" s="48">
        <v>1634</v>
      </c>
      <c r="F655" s="50">
        <v>-20.5884</v>
      </c>
      <c r="G655" s="30">
        <f t="shared" si="39"/>
        <v>-2.05884</v>
      </c>
      <c r="H655" s="31">
        <f t="shared" si="40"/>
        <v>201.93158000000008</v>
      </c>
      <c r="I655" s="31">
        <f>MAX($H$19:H655)</f>
        <v>207.00988000000009</v>
      </c>
      <c r="J655" s="32">
        <f t="shared" si="41"/>
        <v>-5.0783000000000129</v>
      </c>
      <c r="K655" s="33">
        <f t="shared" si="42"/>
        <v>-1.009282690824409E-2</v>
      </c>
    </row>
    <row r="656" spans="1:11" x14ac:dyDescent="0.25">
      <c r="A656" s="47" t="s">
        <v>105</v>
      </c>
      <c r="B656" s="48" t="s">
        <v>112</v>
      </c>
      <c r="C656" s="49">
        <v>44363.770833333336</v>
      </c>
      <c r="D656" s="48">
        <v>125.24</v>
      </c>
      <c r="E656" s="48">
        <v>2141</v>
      </c>
      <c r="F656" s="50">
        <v>5.138399999999999</v>
      </c>
      <c r="G656" s="30">
        <f t="shared" si="39"/>
        <v>0.51383999999999996</v>
      </c>
      <c r="H656" s="31">
        <f t="shared" si="40"/>
        <v>202.44542000000007</v>
      </c>
      <c r="I656" s="31">
        <f>MAX($H$19:H656)</f>
        <v>207.00988000000009</v>
      </c>
      <c r="J656" s="32">
        <f t="shared" si="41"/>
        <v>-4.5644600000000253</v>
      </c>
      <c r="K656" s="33">
        <f t="shared" si="42"/>
        <v>2.5446242732314328E-3</v>
      </c>
    </row>
    <row r="657" spans="1:11" x14ac:dyDescent="0.25">
      <c r="A657" s="47" t="s">
        <v>105</v>
      </c>
      <c r="B657" s="48" t="s">
        <v>112</v>
      </c>
      <c r="C657" s="49">
        <v>44365.604166666664</v>
      </c>
      <c r="D657" s="48">
        <v>124.92</v>
      </c>
      <c r="E657" s="48">
        <v>1423</v>
      </c>
      <c r="F657" s="50">
        <v>-1.4229999999999996</v>
      </c>
      <c r="G657" s="30">
        <f t="shared" si="39"/>
        <v>-0.14229999999999995</v>
      </c>
      <c r="H657" s="31">
        <f t="shared" si="40"/>
        <v>202.30312000000006</v>
      </c>
      <c r="I657" s="31">
        <f>MAX($H$19:H657)</f>
        <v>207.00988000000009</v>
      </c>
      <c r="J657" s="32">
        <f t="shared" si="41"/>
        <v>-4.7067600000000311</v>
      </c>
      <c r="K657" s="33">
        <f t="shared" si="42"/>
        <v>-7.0290550411067354E-4</v>
      </c>
    </row>
    <row r="658" spans="1:11" x14ac:dyDescent="0.25">
      <c r="A658" s="47" t="s">
        <v>115</v>
      </c>
      <c r="B658" s="48" t="s">
        <v>111</v>
      </c>
      <c r="C658" s="49">
        <v>44370.666666666664</v>
      </c>
      <c r="D658" s="48">
        <v>84.28</v>
      </c>
      <c r="E658" s="48">
        <v>1387</v>
      </c>
      <c r="F658" s="50">
        <v>5.8253999999999992</v>
      </c>
      <c r="G658" s="30">
        <f t="shared" si="39"/>
        <v>0.58253999999999995</v>
      </c>
      <c r="H658" s="31">
        <f t="shared" si="40"/>
        <v>202.88566000000006</v>
      </c>
      <c r="I658" s="31">
        <f>MAX($H$19:H658)</f>
        <v>207.00988000000009</v>
      </c>
      <c r="J658" s="32">
        <f t="shared" si="41"/>
        <v>-4.1242200000000366</v>
      </c>
      <c r="K658" s="33">
        <f t="shared" si="42"/>
        <v>2.8795403649730655E-3</v>
      </c>
    </row>
    <row r="659" spans="1:11" x14ac:dyDescent="0.25">
      <c r="A659" s="47" t="s">
        <v>106</v>
      </c>
      <c r="B659" s="48" t="s">
        <v>111</v>
      </c>
      <c r="C659" s="49">
        <v>44371.604166666664</v>
      </c>
      <c r="D659" s="48">
        <v>152.19999999999999</v>
      </c>
      <c r="E659" s="48">
        <v>1116</v>
      </c>
      <c r="F659" s="50">
        <v>8.0351999999999997</v>
      </c>
      <c r="G659" s="30">
        <f t="shared" si="39"/>
        <v>0.80352000000000001</v>
      </c>
      <c r="H659" s="31">
        <f t="shared" si="40"/>
        <v>203.68918000000005</v>
      </c>
      <c r="I659" s="31">
        <f>MAX($H$19:H659)</f>
        <v>207.00988000000009</v>
      </c>
      <c r="J659" s="32">
        <f t="shared" si="41"/>
        <v>-3.3207000000000448</v>
      </c>
      <c r="K659" s="33">
        <f t="shared" si="42"/>
        <v>3.9604573334557358E-3</v>
      </c>
    </row>
    <row r="660" spans="1:11" x14ac:dyDescent="0.25">
      <c r="A660" s="47" t="s">
        <v>104</v>
      </c>
      <c r="B660" s="48" t="s">
        <v>112</v>
      </c>
      <c r="C660" s="49">
        <v>44371.708333333336</v>
      </c>
      <c r="D660" s="48">
        <v>173.55</v>
      </c>
      <c r="E660" s="48">
        <v>1051</v>
      </c>
      <c r="F660" s="50">
        <v>13.5579</v>
      </c>
      <c r="G660" s="30">
        <f t="shared" ref="G660:G723" si="43">(F660*0.1)</f>
        <v>1.3557900000000001</v>
      </c>
      <c r="H660" s="31">
        <f t="shared" si="40"/>
        <v>205.04497000000006</v>
      </c>
      <c r="I660" s="31">
        <f>MAX($H$19:H660)</f>
        <v>207.00988000000009</v>
      </c>
      <c r="J660" s="32">
        <f t="shared" si="41"/>
        <v>-1.9649100000000317</v>
      </c>
      <c r="K660" s="33">
        <f t="shared" si="42"/>
        <v>6.6561709365220434E-3</v>
      </c>
    </row>
    <row r="661" spans="1:11" x14ac:dyDescent="0.25">
      <c r="A661" s="47" t="s">
        <v>105</v>
      </c>
      <c r="B661" s="48" t="s">
        <v>112</v>
      </c>
      <c r="C661" s="49">
        <v>44375.583333333336</v>
      </c>
      <c r="D661" s="48">
        <v>126.13</v>
      </c>
      <c r="E661" s="48">
        <v>2195</v>
      </c>
      <c r="F661" s="50">
        <v>-18.876999999999999</v>
      </c>
      <c r="G661" s="30">
        <f t="shared" si="43"/>
        <v>-1.8876999999999999</v>
      </c>
      <c r="H661" s="31">
        <f t="shared" si="40"/>
        <v>203.15727000000007</v>
      </c>
      <c r="I661" s="31">
        <f>MAX($H$19:H661)</f>
        <v>207.00988000000009</v>
      </c>
      <c r="J661" s="32">
        <f t="shared" si="41"/>
        <v>-3.852610000000027</v>
      </c>
      <c r="K661" s="33">
        <f t="shared" si="42"/>
        <v>-9.2062731409602305E-3</v>
      </c>
    </row>
    <row r="662" spans="1:11" x14ac:dyDescent="0.25">
      <c r="A662" s="47" t="s">
        <v>104</v>
      </c>
      <c r="B662" s="48" t="s">
        <v>111</v>
      </c>
      <c r="C662" s="49">
        <v>44376.708333333336</v>
      </c>
      <c r="D662" s="48">
        <v>172.6</v>
      </c>
      <c r="E662" s="48">
        <v>1122</v>
      </c>
      <c r="F662" s="50">
        <v>8.3027999999999995</v>
      </c>
      <c r="G662" s="30">
        <f t="shared" si="43"/>
        <v>0.83028000000000002</v>
      </c>
      <c r="H662" s="31">
        <f t="shared" si="40"/>
        <v>203.98755000000006</v>
      </c>
      <c r="I662" s="31">
        <f>MAX($H$19:H662)</f>
        <v>207.00988000000009</v>
      </c>
      <c r="J662" s="32">
        <f t="shared" si="41"/>
        <v>-3.0223300000000393</v>
      </c>
      <c r="K662" s="33">
        <f t="shared" si="42"/>
        <v>4.0868830340159423E-3</v>
      </c>
    </row>
    <row r="663" spans="1:11" x14ac:dyDescent="0.25">
      <c r="A663" s="47" t="s">
        <v>116</v>
      </c>
      <c r="B663" s="48" t="s">
        <v>112</v>
      </c>
      <c r="C663" s="49">
        <v>44376.729166666664</v>
      </c>
      <c r="D663" s="48">
        <v>276.14</v>
      </c>
      <c r="E663" s="48">
        <v>1059</v>
      </c>
      <c r="F663" s="50">
        <v>7.5188999999999995</v>
      </c>
      <c r="G663" s="30">
        <f t="shared" si="43"/>
        <v>0.75188999999999995</v>
      </c>
      <c r="H663" s="31">
        <f t="shared" ref="H663:H726" si="44">(H662+G663)</f>
        <v>204.73944000000006</v>
      </c>
      <c r="I663" s="31">
        <f>MAX($H$19:H663)</f>
        <v>207.00988000000009</v>
      </c>
      <c r="J663" s="32">
        <f t="shared" ref="J663:J726" si="45">(H663-I663)</f>
        <v>-2.2704400000000362</v>
      </c>
      <c r="K663" s="33">
        <f t="shared" si="42"/>
        <v>3.685960246103237E-3</v>
      </c>
    </row>
    <row r="664" spans="1:11" x14ac:dyDescent="0.25">
      <c r="A664" s="47" t="s">
        <v>116</v>
      </c>
      <c r="B664" s="48" t="s">
        <v>111</v>
      </c>
      <c r="C664" s="49">
        <v>44377.625</v>
      </c>
      <c r="D664" s="48">
        <v>278.23</v>
      </c>
      <c r="E664" s="48">
        <v>981</v>
      </c>
      <c r="F664" s="50">
        <v>-19.62</v>
      </c>
      <c r="G664" s="30">
        <f t="shared" si="43"/>
        <v>-1.9620000000000002</v>
      </c>
      <c r="H664" s="31">
        <f t="shared" si="44"/>
        <v>202.77744000000007</v>
      </c>
      <c r="I664" s="31">
        <f>MAX($H$19:H664)</f>
        <v>207.00988000000009</v>
      </c>
      <c r="J664" s="32">
        <f t="shared" si="45"/>
        <v>-4.2324400000000253</v>
      </c>
      <c r="K664" s="33">
        <f t="shared" si="42"/>
        <v>-9.5829118219723508E-3</v>
      </c>
    </row>
    <row r="665" spans="1:11" x14ac:dyDescent="0.25">
      <c r="A665" s="47" t="s">
        <v>107</v>
      </c>
      <c r="B665" s="48" t="s">
        <v>112</v>
      </c>
      <c r="C665" s="49">
        <v>44383.583333333336</v>
      </c>
      <c r="D665" s="48">
        <v>220.85</v>
      </c>
      <c r="E665" s="48">
        <v>320</v>
      </c>
      <c r="F665" s="50">
        <v>6.1120000000000001</v>
      </c>
      <c r="G665" s="30">
        <f t="shared" si="43"/>
        <v>0.61120000000000008</v>
      </c>
      <c r="H665" s="31">
        <f t="shared" si="44"/>
        <v>203.38864000000007</v>
      </c>
      <c r="I665" s="31">
        <f>MAX($H$19:H665)</f>
        <v>207.00988000000009</v>
      </c>
      <c r="J665" s="32">
        <f t="shared" si="45"/>
        <v>-3.6212400000000287</v>
      </c>
      <c r="K665" s="33">
        <f t="shared" si="42"/>
        <v>3.014142007118803E-3</v>
      </c>
    </row>
    <row r="666" spans="1:11" x14ac:dyDescent="0.25">
      <c r="A666" s="47" t="s">
        <v>115</v>
      </c>
      <c r="B666" s="48" t="s">
        <v>112</v>
      </c>
      <c r="C666" s="49">
        <v>44384.645833333336</v>
      </c>
      <c r="D666" s="48">
        <v>91.73</v>
      </c>
      <c r="E666" s="48">
        <v>899</v>
      </c>
      <c r="F666" s="50">
        <v>29.217500000000001</v>
      </c>
      <c r="G666" s="30">
        <f t="shared" si="43"/>
        <v>2.9217500000000003</v>
      </c>
      <c r="H666" s="31">
        <f t="shared" si="44"/>
        <v>206.31039000000007</v>
      </c>
      <c r="I666" s="31">
        <f>MAX($H$19:H666)</f>
        <v>207.00988000000009</v>
      </c>
      <c r="J666" s="32">
        <f t="shared" si="45"/>
        <v>-0.6994900000000257</v>
      </c>
      <c r="K666" s="33">
        <f t="shared" si="42"/>
        <v>1.4365354918544071E-2</v>
      </c>
    </row>
    <row r="667" spans="1:11" x14ac:dyDescent="0.25">
      <c r="A667" s="47" t="s">
        <v>115</v>
      </c>
      <c r="B667" s="48" t="s">
        <v>111</v>
      </c>
      <c r="C667" s="49">
        <v>44390.604166666664</v>
      </c>
      <c r="D667" s="48">
        <v>91.2</v>
      </c>
      <c r="E667" s="48">
        <v>1227</v>
      </c>
      <c r="F667" s="50">
        <v>-19.632000000000001</v>
      </c>
      <c r="G667" s="30">
        <f t="shared" si="43"/>
        <v>-1.9632000000000003</v>
      </c>
      <c r="H667" s="31">
        <f t="shared" si="44"/>
        <v>204.34719000000007</v>
      </c>
      <c r="I667" s="31">
        <f>MAX($H$19:H667)</f>
        <v>207.00988000000009</v>
      </c>
      <c r="J667" s="32">
        <f t="shared" si="45"/>
        <v>-2.6626900000000262</v>
      </c>
      <c r="K667" s="33">
        <f t="shared" si="42"/>
        <v>-9.5157592402399516E-3</v>
      </c>
    </row>
    <row r="668" spans="1:11" x14ac:dyDescent="0.25">
      <c r="A668" s="47" t="s">
        <v>107</v>
      </c>
      <c r="B668" s="48" t="s">
        <v>112</v>
      </c>
      <c r="C668" s="49">
        <v>44391.583333333336</v>
      </c>
      <c r="D668" s="48">
        <v>221.34</v>
      </c>
      <c r="E668" s="48">
        <v>355</v>
      </c>
      <c r="F668" s="50">
        <v>-20.234999999999999</v>
      </c>
      <c r="G668" s="30">
        <f t="shared" si="43"/>
        <v>-2.0234999999999999</v>
      </c>
      <c r="H668" s="31">
        <f t="shared" si="44"/>
        <v>202.32369000000006</v>
      </c>
      <c r="I668" s="31">
        <f>MAX($H$19:H668)</f>
        <v>207.00988000000009</v>
      </c>
      <c r="J668" s="32">
        <f t="shared" si="45"/>
        <v>-4.6861900000000389</v>
      </c>
      <c r="K668" s="33">
        <f t="shared" si="42"/>
        <v>-9.9022648659862211E-3</v>
      </c>
    </row>
    <row r="669" spans="1:11" x14ac:dyDescent="0.25">
      <c r="A669" s="47" t="s">
        <v>116</v>
      </c>
      <c r="B669" s="48" t="s">
        <v>112</v>
      </c>
      <c r="C669" s="49">
        <v>44391.625</v>
      </c>
      <c r="D669" s="48">
        <v>278.5</v>
      </c>
      <c r="E669" s="48">
        <v>996</v>
      </c>
      <c r="F669" s="50">
        <v>6.3744000000000005</v>
      </c>
      <c r="G669" s="30">
        <f t="shared" si="43"/>
        <v>0.63744000000000012</v>
      </c>
      <c r="H669" s="31">
        <f t="shared" si="44"/>
        <v>202.96113000000005</v>
      </c>
      <c r="I669" s="31">
        <f>MAX($H$19:H669)</f>
        <v>207.00988000000009</v>
      </c>
      <c r="J669" s="32">
        <f t="shared" si="45"/>
        <v>-4.0487500000000409</v>
      </c>
      <c r="K669" s="33">
        <f t="shared" si="42"/>
        <v>3.1505949698722446E-3</v>
      </c>
    </row>
    <row r="670" spans="1:11" x14ac:dyDescent="0.25">
      <c r="A670" s="47" t="s">
        <v>114</v>
      </c>
      <c r="B670" s="48" t="s">
        <v>112</v>
      </c>
      <c r="C670" s="49">
        <v>44393.8125</v>
      </c>
      <c r="D670" s="48">
        <v>146.16</v>
      </c>
      <c r="E670" s="48">
        <v>923</v>
      </c>
      <c r="F670" s="50">
        <v>50.949600000000004</v>
      </c>
      <c r="G670" s="30">
        <f t="shared" si="43"/>
        <v>5.0949600000000004</v>
      </c>
      <c r="H670" s="31">
        <f t="shared" si="44"/>
        <v>208.05609000000004</v>
      </c>
      <c r="I670" s="31">
        <f>MAX($H$19:H670)</f>
        <v>208.05609000000004</v>
      </c>
      <c r="J670" s="32">
        <f t="shared" si="45"/>
        <v>0</v>
      </c>
      <c r="K670" s="33">
        <f t="shared" si="42"/>
        <v>2.5103131816422097E-2</v>
      </c>
    </row>
    <row r="671" spans="1:11" x14ac:dyDescent="0.25">
      <c r="A671" s="47" t="s">
        <v>105</v>
      </c>
      <c r="B671" s="48" t="s">
        <v>112</v>
      </c>
      <c r="C671" s="49">
        <v>44396.583333333336</v>
      </c>
      <c r="D671" s="48">
        <v>128.88999999999999</v>
      </c>
      <c r="E671" s="48">
        <v>1325</v>
      </c>
      <c r="F671" s="50">
        <v>-27.295000000000002</v>
      </c>
      <c r="G671" s="30">
        <f t="shared" si="43"/>
        <v>-2.7295000000000003</v>
      </c>
      <c r="H671" s="31">
        <f t="shared" si="44"/>
        <v>205.32659000000004</v>
      </c>
      <c r="I671" s="31">
        <f>MAX($H$19:H671)</f>
        <v>208.05609000000004</v>
      </c>
      <c r="J671" s="32">
        <f t="shared" si="45"/>
        <v>-2.7295000000000016</v>
      </c>
      <c r="K671" s="33">
        <f t="shared" si="42"/>
        <v>-1.3119058423139651E-2</v>
      </c>
    </row>
    <row r="672" spans="1:11" x14ac:dyDescent="0.25">
      <c r="A672" s="47" t="s">
        <v>107</v>
      </c>
      <c r="B672" s="48" t="s">
        <v>111</v>
      </c>
      <c r="C672" s="49">
        <v>44397.770833333336</v>
      </c>
      <c r="D672" s="48">
        <v>217.43</v>
      </c>
      <c r="E672" s="48">
        <v>410</v>
      </c>
      <c r="F672" s="50">
        <v>13.079000000000001</v>
      </c>
      <c r="G672" s="30">
        <f t="shared" si="43"/>
        <v>1.3079000000000001</v>
      </c>
      <c r="H672" s="31">
        <f t="shared" si="44"/>
        <v>206.63449000000003</v>
      </c>
      <c r="I672" s="31">
        <f>MAX($H$19:H672)</f>
        <v>208.05609000000004</v>
      </c>
      <c r="J672" s="32">
        <f t="shared" si="45"/>
        <v>-1.4216000000000122</v>
      </c>
      <c r="K672" s="33">
        <f t="shared" si="42"/>
        <v>6.3698520488748578E-3</v>
      </c>
    </row>
    <row r="673" spans="1:11" x14ac:dyDescent="0.25">
      <c r="A673" s="47" t="s">
        <v>115</v>
      </c>
      <c r="B673" s="48" t="s">
        <v>111</v>
      </c>
      <c r="C673" s="49">
        <v>44398.583333333336</v>
      </c>
      <c r="D673" s="48">
        <v>88.53</v>
      </c>
      <c r="E673" s="48">
        <v>1085</v>
      </c>
      <c r="F673" s="50">
        <v>-4.34</v>
      </c>
      <c r="G673" s="30">
        <f t="shared" si="43"/>
        <v>-0.434</v>
      </c>
      <c r="H673" s="31">
        <f t="shared" si="44"/>
        <v>206.20049000000003</v>
      </c>
      <c r="I673" s="31">
        <f>MAX($H$19:H673)</f>
        <v>208.05609000000004</v>
      </c>
      <c r="J673" s="32">
        <f t="shared" si="45"/>
        <v>-1.8556000000000097</v>
      </c>
      <c r="K673" s="33">
        <f t="shared" si="42"/>
        <v>-2.1003270073645108E-3</v>
      </c>
    </row>
    <row r="674" spans="1:11" x14ac:dyDescent="0.25">
      <c r="A674" s="47" t="s">
        <v>106</v>
      </c>
      <c r="B674" s="48" t="s">
        <v>111</v>
      </c>
      <c r="C674" s="49">
        <v>44398.583333333336</v>
      </c>
      <c r="D674" s="48">
        <v>152.72</v>
      </c>
      <c r="E674" s="48">
        <v>734</v>
      </c>
      <c r="F674" s="50">
        <v>-20.111599999999999</v>
      </c>
      <c r="G674" s="30">
        <f t="shared" si="43"/>
        <v>-2.0111599999999998</v>
      </c>
      <c r="H674" s="31">
        <f t="shared" si="44"/>
        <v>204.18933000000004</v>
      </c>
      <c r="I674" s="31">
        <f>MAX($H$19:H674)</f>
        <v>208.05609000000004</v>
      </c>
      <c r="J674" s="32">
        <f t="shared" si="45"/>
        <v>-3.8667599999999993</v>
      </c>
      <c r="K674" s="33">
        <f t="shared" si="42"/>
        <v>-9.7534200815914129E-3</v>
      </c>
    </row>
    <row r="675" spans="1:11" x14ac:dyDescent="0.25">
      <c r="A675" s="47" t="s">
        <v>104</v>
      </c>
      <c r="B675" s="48" t="s">
        <v>111</v>
      </c>
      <c r="C675" s="49">
        <v>44399.583333333336</v>
      </c>
      <c r="D675" s="48">
        <v>180.95</v>
      </c>
      <c r="E675" s="48">
        <v>914</v>
      </c>
      <c r="F675" s="50">
        <v>26.780200000000001</v>
      </c>
      <c r="G675" s="30">
        <f t="shared" si="43"/>
        <v>2.6780200000000001</v>
      </c>
      <c r="H675" s="31">
        <f t="shared" si="44"/>
        <v>206.86735000000004</v>
      </c>
      <c r="I675" s="31">
        <f>MAX($H$19:H675)</f>
        <v>208.05609000000004</v>
      </c>
      <c r="J675" s="32">
        <f t="shared" si="45"/>
        <v>-1.1887399999999957</v>
      </c>
      <c r="K675" s="33">
        <f t="shared" si="42"/>
        <v>1.3115376792705025E-2</v>
      </c>
    </row>
    <row r="676" spans="1:11" x14ac:dyDescent="0.25">
      <c r="A676" s="47" t="s">
        <v>106</v>
      </c>
      <c r="B676" s="48" t="s">
        <v>112</v>
      </c>
      <c r="C676" s="49">
        <v>44400.666666666664</v>
      </c>
      <c r="D676" s="48">
        <v>150.5</v>
      </c>
      <c r="E676" s="48">
        <v>1007</v>
      </c>
      <c r="F676" s="50">
        <v>-20.744199999999999</v>
      </c>
      <c r="G676" s="30">
        <f t="shared" si="43"/>
        <v>-2.0744199999999999</v>
      </c>
      <c r="H676" s="31">
        <f t="shared" si="44"/>
        <v>204.79293000000004</v>
      </c>
      <c r="I676" s="31">
        <f>MAX($H$19:H676)</f>
        <v>208.05609000000004</v>
      </c>
      <c r="J676" s="32">
        <f t="shared" si="45"/>
        <v>-3.2631599999999992</v>
      </c>
      <c r="K676" s="33">
        <f t="shared" si="42"/>
        <v>-1.0027778670727905E-2</v>
      </c>
    </row>
    <row r="677" spans="1:11" x14ac:dyDescent="0.25">
      <c r="A677" s="47" t="s">
        <v>116</v>
      </c>
      <c r="B677" s="48" t="s">
        <v>111</v>
      </c>
      <c r="C677" s="49">
        <v>44404.604166666664</v>
      </c>
      <c r="D677" s="48">
        <v>279.62</v>
      </c>
      <c r="E677" s="48">
        <v>916</v>
      </c>
      <c r="F677" s="50">
        <v>8.7935999999999996</v>
      </c>
      <c r="G677" s="30">
        <f t="shared" si="43"/>
        <v>0.87936000000000003</v>
      </c>
      <c r="H677" s="31">
        <f t="shared" si="44"/>
        <v>205.67229000000003</v>
      </c>
      <c r="I677" s="31">
        <f>MAX($H$19:H677)</f>
        <v>208.05609000000004</v>
      </c>
      <c r="J677" s="32">
        <f t="shared" si="45"/>
        <v>-2.3838000000000079</v>
      </c>
      <c r="K677" s="33">
        <f t="shared" si="42"/>
        <v>4.2938982317406449E-3</v>
      </c>
    </row>
    <row r="678" spans="1:11" x14ac:dyDescent="0.25">
      <c r="A678" s="47" t="s">
        <v>106</v>
      </c>
      <c r="B678" s="48" t="s">
        <v>111</v>
      </c>
      <c r="C678" s="49">
        <v>44404.604166666664</v>
      </c>
      <c r="D678" s="48">
        <v>151.86000000000001</v>
      </c>
      <c r="E678" s="48">
        <v>1124</v>
      </c>
      <c r="F678" s="50">
        <v>6.2944000000000004</v>
      </c>
      <c r="G678" s="30">
        <f t="shared" si="43"/>
        <v>0.62944000000000011</v>
      </c>
      <c r="H678" s="31">
        <f t="shared" si="44"/>
        <v>206.30173000000002</v>
      </c>
      <c r="I678" s="31">
        <f>MAX($H$19:H678)</f>
        <v>208.05609000000004</v>
      </c>
      <c r="J678" s="32">
        <f t="shared" si="45"/>
        <v>-1.7543600000000197</v>
      </c>
      <c r="K678" s="33">
        <f t="shared" si="42"/>
        <v>3.0604025462057649E-3</v>
      </c>
    </row>
    <row r="679" spans="1:11" x14ac:dyDescent="0.25">
      <c r="A679" s="47" t="s">
        <v>115</v>
      </c>
      <c r="B679" s="48" t="s">
        <v>112</v>
      </c>
      <c r="C679" s="49">
        <v>44404.666666666664</v>
      </c>
      <c r="D679" s="48">
        <v>89.91</v>
      </c>
      <c r="E679" s="48">
        <v>1036</v>
      </c>
      <c r="F679" s="50">
        <v>7.9771999999999998</v>
      </c>
      <c r="G679" s="30">
        <f t="shared" si="43"/>
        <v>0.79771999999999998</v>
      </c>
      <c r="H679" s="31">
        <f t="shared" si="44"/>
        <v>207.09945000000002</v>
      </c>
      <c r="I679" s="31">
        <f>MAX($H$19:H679)</f>
        <v>208.05609000000004</v>
      </c>
      <c r="J679" s="32">
        <f t="shared" si="45"/>
        <v>-0.95664000000002147</v>
      </c>
      <c r="K679" s="33">
        <f t="shared" si="42"/>
        <v>3.866763502177184E-3</v>
      </c>
    </row>
    <row r="680" spans="1:11" x14ac:dyDescent="0.25">
      <c r="A680" s="47" t="s">
        <v>107</v>
      </c>
      <c r="B680" s="48" t="s">
        <v>111</v>
      </c>
      <c r="C680" s="49">
        <v>44406.583333333336</v>
      </c>
      <c r="D680" s="48">
        <v>220.22</v>
      </c>
      <c r="E680" s="48">
        <v>348</v>
      </c>
      <c r="F680" s="50">
        <v>26.761199999999999</v>
      </c>
      <c r="G680" s="30">
        <f t="shared" si="43"/>
        <v>2.6761200000000001</v>
      </c>
      <c r="H680" s="31">
        <f t="shared" si="44"/>
        <v>209.77557000000002</v>
      </c>
      <c r="I680" s="31">
        <f>MAX($H$19:H680)</f>
        <v>209.77557000000002</v>
      </c>
      <c r="J680" s="32">
        <f t="shared" si="45"/>
        <v>0</v>
      </c>
      <c r="K680" s="33">
        <f t="shared" si="42"/>
        <v>1.292190780806024E-2</v>
      </c>
    </row>
    <row r="681" spans="1:11" x14ac:dyDescent="0.25">
      <c r="A681" s="47" t="s">
        <v>105</v>
      </c>
      <c r="B681" s="48" t="s">
        <v>112</v>
      </c>
      <c r="C681" s="49">
        <v>44407.583333333336</v>
      </c>
      <c r="D681" s="48">
        <v>135.74</v>
      </c>
      <c r="E681" s="48">
        <v>1362</v>
      </c>
      <c r="F681" s="50">
        <v>4.3583999999999996</v>
      </c>
      <c r="G681" s="30">
        <f t="shared" si="43"/>
        <v>0.43584000000000001</v>
      </c>
      <c r="H681" s="31">
        <f t="shared" si="44"/>
        <v>210.21141000000003</v>
      </c>
      <c r="I681" s="31">
        <f>MAX($H$19:H681)</f>
        <v>210.21141000000003</v>
      </c>
      <c r="J681" s="32">
        <f t="shared" si="45"/>
        <v>0</v>
      </c>
      <c r="K681" s="33">
        <f t="shared" si="42"/>
        <v>2.0776489845790724E-3</v>
      </c>
    </row>
    <row r="682" spans="1:11" x14ac:dyDescent="0.25">
      <c r="A682" s="47" t="s">
        <v>106</v>
      </c>
      <c r="B682" s="48" t="s">
        <v>111</v>
      </c>
      <c r="C682" s="49">
        <v>44410.583333333336</v>
      </c>
      <c r="D682" s="48">
        <v>153.94999999999999</v>
      </c>
      <c r="E682" s="48">
        <v>962</v>
      </c>
      <c r="F682" s="50">
        <v>-19.432400000000001</v>
      </c>
      <c r="G682" s="30">
        <f t="shared" si="43"/>
        <v>-1.9432400000000003</v>
      </c>
      <c r="H682" s="31">
        <f t="shared" si="44"/>
        <v>208.26817000000003</v>
      </c>
      <c r="I682" s="31">
        <f>MAX($H$19:H682)</f>
        <v>210.21141000000003</v>
      </c>
      <c r="J682" s="32">
        <f t="shared" si="45"/>
        <v>-1.943240000000003</v>
      </c>
      <c r="K682" s="33">
        <f t="shared" si="42"/>
        <v>-9.2442175236824298E-3</v>
      </c>
    </row>
    <row r="683" spans="1:11" x14ac:dyDescent="0.25">
      <c r="A683" s="47" t="s">
        <v>116</v>
      </c>
      <c r="B683" s="48" t="s">
        <v>112</v>
      </c>
      <c r="C683" s="49">
        <v>44410.666666666664</v>
      </c>
      <c r="D683" s="48">
        <v>277.95</v>
      </c>
      <c r="E683" s="48">
        <v>773</v>
      </c>
      <c r="F683" s="50">
        <v>6.4159000000000006</v>
      </c>
      <c r="G683" s="30">
        <f t="shared" si="43"/>
        <v>0.6415900000000001</v>
      </c>
      <c r="H683" s="31">
        <f t="shared" si="44"/>
        <v>208.90976000000003</v>
      </c>
      <c r="I683" s="31">
        <f>MAX($H$19:H683)</f>
        <v>210.21141000000003</v>
      </c>
      <c r="J683" s="32">
        <f t="shared" si="45"/>
        <v>-1.3016499999999951</v>
      </c>
      <c r="K683" s="33">
        <f t="shared" si="42"/>
        <v>3.0805955610020419E-3</v>
      </c>
    </row>
    <row r="684" spans="1:11" x14ac:dyDescent="0.25">
      <c r="A684" s="47" t="s">
        <v>106</v>
      </c>
      <c r="B684" s="48" t="s">
        <v>112</v>
      </c>
      <c r="C684" s="49">
        <v>44410.666666666664</v>
      </c>
      <c r="D684" s="48">
        <v>151.74</v>
      </c>
      <c r="E684" s="48">
        <v>890</v>
      </c>
      <c r="F684" s="50">
        <v>15.485999999999999</v>
      </c>
      <c r="G684" s="30">
        <f t="shared" si="43"/>
        <v>1.5486</v>
      </c>
      <c r="H684" s="31">
        <f t="shared" si="44"/>
        <v>210.45836000000003</v>
      </c>
      <c r="I684" s="31">
        <f>MAX($H$19:H684)</f>
        <v>210.45836000000003</v>
      </c>
      <c r="J684" s="32">
        <f t="shared" si="45"/>
        <v>0</v>
      </c>
      <c r="K684" s="33">
        <f t="shared" si="42"/>
        <v>7.4127699921726631E-3</v>
      </c>
    </row>
    <row r="685" spans="1:11" x14ac:dyDescent="0.25">
      <c r="A685" s="47" t="s">
        <v>106</v>
      </c>
      <c r="B685" s="48" t="s">
        <v>112</v>
      </c>
      <c r="C685" s="49">
        <v>44413.5625</v>
      </c>
      <c r="D685" s="48">
        <v>152.15</v>
      </c>
      <c r="E685" s="48">
        <v>1026</v>
      </c>
      <c r="F685" s="50">
        <v>-1.2312000000000001</v>
      </c>
      <c r="G685" s="30">
        <f t="shared" si="43"/>
        <v>-0.12312000000000001</v>
      </c>
      <c r="H685" s="31">
        <f t="shared" si="44"/>
        <v>210.33524000000003</v>
      </c>
      <c r="I685" s="31">
        <f>MAX($H$19:H685)</f>
        <v>210.45836000000003</v>
      </c>
      <c r="J685" s="32">
        <f t="shared" si="45"/>
        <v>-0.12312000000000012</v>
      </c>
      <c r="K685" s="33">
        <f t="shared" si="42"/>
        <v>-5.8500883500189893E-4</v>
      </c>
    </row>
    <row r="686" spans="1:11" x14ac:dyDescent="0.25">
      <c r="A686" s="47" t="s">
        <v>106</v>
      </c>
      <c r="B686" s="48" t="s">
        <v>111</v>
      </c>
      <c r="C686" s="49">
        <v>44413.583333333336</v>
      </c>
      <c r="D686" s="48">
        <v>153.13999999999999</v>
      </c>
      <c r="E686" s="48">
        <v>893</v>
      </c>
      <c r="F686" s="50">
        <v>56.973399999999998</v>
      </c>
      <c r="G686" s="30">
        <f t="shared" si="43"/>
        <v>5.6973400000000005</v>
      </c>
      <c r="H686" s="31">
        <f t="shared" si="44"/>
        <v>216.03258000000002</v>
      </c>
      <c r="I686" s="31">
        <f>MAX($H$19:H686)</f>
        <v>216.03258000000002</v>
      </c>
      <c r="J686" s="32">
        <f t="shared" si="45"/>
        <v>0</v>
      </c>
      <c r="K686" s="33">
        <f t="shared" si="42"/>
        <v>2.708694938613232E-2</v>
      </c>
    </row>
    <row r="687" spans="1:11" x14ac:dyDescent="0.25">
      <c r="A687" s="47" t="s">
        <v>116</v>
      </c>
      <c r="B687" s="48" t="s">
        <v>111</v>
      </c>
      <c r="C687" s="49">
        <v>44414.583333333336</v>
      </c>
      <c r="D687" s="48">
        <v>282.54000000000002</v>
      </c>
      <c r="E687" s="48">
        <v>687</v>
      </c>
      <c r="F687" s="50">
        <v>37.991099999999996</v>
      </c>
      <c r="G687" s="30">
        <f t="shared" si="43"/>
        <v>3.7991099999999998</v>
      </c>
      <c r="H687" s="31">
        <f t="shared" si="44"/>
        <v>219.83169000000004</v>
      </c>
      <c r="I687" s="31">
        <f>MAX($H$19:H687)</f>
        <v>219.83169000000004</v>
      </c>
      <c r="J687" s="32">
        <f t="shared" si="45"/>
        <v>0</v>
      </c>
      <c r="K687" s="33">
        <f t="shared" si="42"/>
        <v>1.7585819694418303E-2</v>
      </c>
    </row>
    <row r="688" spans="1:11" x14ac:dyDescent="0.25">
      <c r="A688" s="47" t="s">
        <v>114</v>
      </c>
      <c r="B688" s="48" t="s">
        <v>112</v>
      </c>
      <c r="C688" s="49">
        <v>44414.645833333336</v>
      </c>
      <c r="D688" s="48">
        <v>146.22999999999999</v>
      </c>
      <c r="E688" s="48">
        <v>1368</v>
      </c>
      <c r="F688" s="50">
        <v>7.6608000000000001</v>
      </c>
      <c r="G688" s="30">
        <f t="shared" si="43"/>
        <v>0.76608000000000009</v>
      </c>
      <c r="H688" s="31">
        <f t="shared" si="44"/>
        <v>220.59777000000003</v>
      </c>
      <c r="I688" s="31">
        <f>MAX($H$19:H688)</f>
        <v>220.59777000000003</v>
      </c>
      <c r="J688" s="32">
        <f t="shared" si="45"/>
        <v>0</v>
      </c>
      <c r="K688" s="33">
        <f t="shared" si="42"/>
        <v>3.4848478852160802E-3</v>
      </c>
    </row>
    <row r="689" spans="1:11" x14ac:dyDescent="0.25">
      <c r="A689" s="47" t="s">
        <v>107</v>
      </c>
      <c r="B689" s="48" t="s">
        <v>112</v>
      </c>
      <c r="C689" s="49">
        <v>44414.708333333336</v>
      </c>
      <c r="D689" s="48">
        <v>233.78</v>
      </c>
      <c r="E689" s="48">
        <v>478</v>
      </c>
      <c r="F689" s="50">
        <v>-27.532800000000002</v>
      </c>
      <c r="G689" s="30">
        <f t="shared" si="43"/>
        <v>-2.7532800000000002</v>
      </c>
      <c r="H689" s="31">
        <f t="shared" si="44"/>
        <v>217.84449000000004</v>
      </c>
      <c r="I689" s="31">
        <f>MAX($H$19:H689)</f>
        <v>220.59777000000003</v>
      </c>
      <c r="J689" s="32">
        <f t="shared" si="45"/>
        <v>-2.7532799999999895</v>
      </c>
      <c r="K689" s="33">
        <f t="shared" si="42"/>
        <v>-1.2480996521406329E-2</v>
      </c>
    </row>
    <row r="690" spans="1:11" x14ac:dyDescent="0.25">
      <c r="A690" s="47" t="s">
        <v>115</v>
      </c>
      <c r="B690" s="48" t="s">
        <v>112</v>
      </c>
      <c r="C690" s="49">
        <v>44414.791666666664</v>
      </c>
      <c r="D690" s="48">
        <v>110.51</v>
      </c>
      <c r="E690" s="48">
        <v>452</v>
      </c>
      <c r="F690" s="50">
        <v>7.9551999999999996</v>
      </c>
      <c r="G690" s="30">
        <f t="shared" si="43"/>
        <v>0.79552</v>
      </c>
      <c r="H690" s="31">
        <f t="shared" si="44"/>
        <v>218.64001000000005</v>
      </c>
      <c r="I690" s="31">
        <f>MAX($H$19:H690)</f>
        <v>220.59777000000003</v>
      </c>
      <c r="J690" s="32">
        <f t="shared" si="45"/>
        <v>-1.9577599999999791</v>
      </c>
      <c r="K690" s="33">
        <f t="shared" si="42"/>
        <v>3.6517793036674462E-3</v>
      </c>
    </row>
    <row r="691" spans="1:11" x14ac:dyDescent="0.25">
      <c r="A691" s="47" t="s">
        <v>114</v>
      </c>
      <c r="B691" s="48" t="s">
        <v>112</v>
      </c>
      <c r="C691" s="49">
        <v>44418.625</v>
      </c>
      <c r="D691" s="48">
        <v>145.91999999999999</v>
      </c>
      <c r="E691" s="48">
        <v>1285</v>
      </c>
      <c r="F691" s="50">
        <v>6.168000000000001</v>
      </c>
      <c r="G691" s="30">
        <f t="shared" si="43"/>
        <v>0.61680000000000013</v>
      </c>
      <c r="H691" s="31">
        <f t="shared" si="44"/>
        <v>219.25681000000006</v>
      </c>
      <c r="I691" s="31">
        <f>MAX($H$19:H691)</f>
        <v>220.59777000000003</v>
      </c>
      <c r="J691" s="32">
        <f t="shared" si="45"/>
        <v>-1.3409599999999671</v>
      </c>
      <c r="K691" s="33">
        <f t="shared" si="42"/>
        <v>2.821075611915802E-3</v>
      </c>
    </row>
    <row r="692" spans="1:11" x14ac:dyDescent="0.25">
      <c r="A692" s="47" t="s">
        <v>107</v>
      </c>
      <c r="B692" s="48" t="s">
        <v>111</v>
      </c>
      <c r="C692" s="49">
        <v>44418.6875</v>
      </c>
      <c r="D692" s="48">
        <v>238.56</v>
      </c>
      <c r="E692" s="48">
        <v>496</v>
      </c>
      <c r="F692" s="50">
        <v>-21.328000000000003</v>
      </c>
      <c r="G692" s="30">
        <f t="shared" si="43"/>
        <v>-2.1328000000000005</v>
      </c>
      <c r="H692" s="31">
        <f t="shared" si="44"/>
        <v>217.12401000000006</v>
      </c>
      <c r="I692" s="31">
        <f>MAX($H$19:H692)</f>
        <v>220.59777000000003</v>
      </c>
      <c r="J692" s="32">
        <f t="shared" si="45"/>
        <v>-3.4737599999999702</v>
      </c>
      <c r="K692" s="33">
        <f t="shared" si="42"/>
        <v>-9.7274059583372097E-3</v>
      </c>
    </row>
    <row r="693" spans="1:11" x14ac:dyDescent="0.25">
      <c r="A693" s="47" t="s">
        <v>114</v>
      </c>
      <c r="B693" s="48" t="s">
        <v>111</v>
      </c>
      <c r="C693" s="49">
        <v>44420.583333333336</v>
      </c>
      <c r="D693" s="48">
        <v>147.06</v>
      </c>
      <c r="E693" s="48">
        <v>1401</v>
      </c>
      <c r="F693" s="50">
        <v>37.1265</v>
      </c>
      <c r="G693" s="30">
        <f t="shared" si="43"/>
        <v>3.71265</v>
      </c>
      <c r="H693" s="31">
        <f t="shared" si="44"/>
        <v>220.83666000000005</v>
      </c>
      <c r="I693" s="31">
        <f>MAX($H$19:H693)</f>
        <v>220.83666000000005</v>
      </c>
      <c r="J693" s="32">
        <f t="shared" si="45"/>
        <v>0</v>
      </c>
      <c r="K693" s="33">
        <f t="shared" si="42"/>
        <v>1.709921440747153E-2</v>
      </c>
    </row>
    <row r="694" spans="1:11" x14ac:dyDescent="0.25">
      <c r="A694" s="47" t="s">
        <v>107</v>
      </c>
      <c r="B694" s="48" t="s">
        <v>112</v>
      </c>
      <c r="C694" s="49">
        <v>44420.583333333336</v>
      </c>
      <c r="D694" s="48">
        <v>234.7</v>
      </c>
      <c r="E694" s="48">
        <v>621</v>
      </c>
      <c r="F694" s="50">
        <v>5.7131999999999996</v>
      </c>
      <c r="G694" s="30">
        <f t="shared" si="43"/>
        <v>0.57131999999999994</v>
      </c>
      <c r="H694" s="31">
        <f t="shared" si="44"/>
        <v>221.40798000000004</v>
      </c>
      <c r="I694" s="31">
        <f>MAX($H$19:H694)</f>
        <v>221.40798000000004</v>
      </c>
      <c r="J694" s="32">
        <f t="shared" si="45"/>
        <v>0</v>
      </c>
      <c r="K694" s="33">
        <f t="shared" si="42"/>
        <v>2.5870704619421758E-3</v>
      </c>
    </row>
    <row r="695" spans="1:11" x14ac:dyDescent="0.25">
      <c r="A695" s="47" t="s">
        <v>107</v>
      </c>
      <c r="B695" s="48" t="s">
        <v>111</v>
      </c>
      <c r="C695" s="49">
        <v>44420.666666666664</v>
      </c>
      <c r="D695" s="48">
        <v>239.98</v>
      </c>
      <c r="E695" s="48">
        <v>476</v>
      </c>
      <c r="F695" s="50">
        <v>10.091200000000001</v>
      </c>
      <c r="G695" s="30">
        <f t="shared" si="43"/>
        <v>1.00912</v>
      </c>
      <c r="H695" s="31">
        <f t="shared" si="44"/>
        <v>222.41710000000003</v>
      </c>
      <c r="I695" s="31">
        <f>MAX($H$19:H695)</f>
        <v>222.41710000000003</v>
      </c>
      <c r="J695" s="32">
        <f t="shared" si="45"/>
        <v>0</v>
      </c>
      <c r="K695" s="33">
        <f t="shared" si="42"/>
        <v>4.5577399694445297E-3</v>
      </c>
    </row>
    <row r="696" spans="1:11" x14ac:dyDescent="0.25">
      <c r="A696" s="47" t="s">
        <v>115</v>
      </c>
      <c r="B696" s="48" t="s">
        <v>111</v>
      </c>
      <c r="C696" s="49">
        <v>44421.604166666664</v>
      </c>
      <c r="D696" s="48">
        <v>109.8</v>
      </c>
      <c r="E696" s="48">
        <v>655</v>
      </c>
      <c r="F696" s="50">
        <v>8.1219999999999999</v>
      </c>
      <c r="G696" s="30">
        <f t="shared" si="43"/>
        <v>0.81220000000000003</v>
      </c>
      <c r="H696" s="31">
        <f t="shared" si="44"/>
        <v>223.22930000000002</v>
      </c>
      <c r="I696" s="31">
        <f>MAX($H$19:H696)</f>
        <v>223.22930000000002</v>
      </c>
      <c r="J696" s="32">
        <f t="shared" si="45"/>
        <v>0</v>
      </c>
      <c r="K696" s="33">
        <f t="shared" si="42"/>
        <v>3.6516976437512838E-3</v>
      </c>
    </row>
    <row r="697" spans="1:11" x14ac:dyDescent="0.25">
      <c r="A697" s="47" t="s">
        <v>116</v>
      </c>
      <c r="B697" s="48" t="s">
        <v>112</v>
      </c>
      <c r="C697" s="49">
        <v>44424.583333333336</v>
      </c>
      <c r="D697" s="48">
        <v>286.64999999999998</v>
      </c>
      <c r="E697" s="48">
        <v>1001</v>
      </c>
      <c r="F697" s="50">
        <v>-20.820799999999998</v>
      </c>
      <c r="G697" s="30">
        <f t="shared" si="43"/>
        <v>-2.0820799999999999</v>
      </c>
      <c r="H697" s="31">
        <f t="shared" si="44"/>
        <v>221.14722000000003</v>
      </c>
      <c r="I697" s="31">
        <f>MAX($H$19:H697)</f>
        <v>223.22930000000002</v>
      </c>
      <c r="J697" s="32">
        <f t="shared" si="45"/>
        <v>-2.0820799999999906</v>
      </c>
      <c r="K697" s="33">
        <f t="shared" si="42"/>
        <v>-9.3270910225493608E-3</v>
      </c>
    </row>
    <row r="698" spans="1:11" x14ac:dyDescent="0.25">
      <c r="A698" s="47" t="s">
        <v>106</v>
      </c>
      <c r="B698" s="48" t="s">
        <v>112</v>
      </c>
      <c r="C698" s="49">
        <v>44424.583333333336</v>
      </c>
      <c r="D698" s="48">
        <v>157.06</v>
      </c>
      <c r="E698" s="48">
        <v>1046</v>
      </c>
      <c r="F698" s="50">
        <v>-22.593600000000002</v>
      </c>
      <c r="G698" s="30">
        <f t="shared" si="43"/>
        <v>-2.2593600000000005</v>
      </c>
      <c r="H698" s="31">
        <f t="shared" si="44"/>
        <v>218.88786000000005</v>
      </c>
      <c r="I698" s="31">
        <f>MAX($H$19:H698)</f>
        <v>223.22930000000002</v>
      </c>
      <c r="J698" s="32">
        <f t="shared" si="45"/>
        <v>-4.3414399999999773</v>
      </c>
      <c r="K698" s="33">
        <f t="shared" si="42"/>
        <v>-1.0216542627124126E-2</v>
      </c>
    </row>
    <row r="699" spans="1:11" x14ac:dyDescent="0.25">
      <c r="A699" s="47" t="s">
        <v>114</v>
      </c>
      <c r="B699" s="48" t="s">
        <v>111</v>
      </c>
      <c r="C699" s="49">
        <v>44424.708333333336</v>
      </c>
      <c r="D699" s="48">
        <v>149.53</v>
      </c>
      <c r="E699" s="48">
        <v>936</v>
      </c>
      <c r="F699" s="50">
        <v>12.7296</v>
      </c>
      <c r="G699" s="30">
        <f t="shared" si="43"/>
        <v>1.2729600000000001</v>
      </c>
      <c r="H699" s="31">
        <f t="shared" si="44"/>
        <v>220.16082000000006</v>
      </c>
      <c r="I699" s="31">
        <f>MAX($H$19:H699)</f>
        <v>223.22930000000002</v>
      </c>
      <c r="J699" s="32">
        <f t="shared" si="45"/>
        <v>-3.0684799999999655</v>
      </c>
      <c r="K699" s="33">
        <f t="shared" si="42"/>
        <v>5.8155806356734452E-3</v>
      </c>
    </row>
    <row r="700" spans="1:11" x14ac:dyDescent="0.25">
      <c r="A700" s="47" t="s">
        <v>105</v>
      </c>
      <c r="B700" s="48" t="s">
        <v>112</v>
      </c>
      <c r="C700" s="49">
        <v>44425.666666666664</v>
      </c>
      <c r="D700" s="48">
        <v>137.57</v>
      </c>
      <c r="E700" s="48">
        <v>1693</v>
      </c>
      <c r="F700" s="50">
        <v>9.8193999999999999</v>
      </c>
      <c r="G700" s="30">
        <f t="shared" si="43"/>
        <v>0.98194000000000004</v>
      </c>
      <c r="H700" s="31">
        <f t="shared" si="44"/>
        <v>221.14276000000007</v>
      </c>
      <c r="I700" s="31">
        <f>MAX($H$19:H700)</f>
        <v>223.22930000000002</v>
      </c>
      <c r="J700" s="32">
        <f t="shared" si="45"/>
        <v>-2.0865399999999568</v>
      </c>
      <c r="K700" s="33">
        <f t="shared" si="42"/>
        <v>4.4601033008506707E-3</v>
      </c>
    </row>
    <row r="701" spans="1:11" x14ac:dyDescent="0.25">
      <c r="A701" s="47" t="s">
        <v>116</v>
      </c>
      <c r="B701" s="48" t="s">
        <v>112</v>
      </c>
      <c r="C701" s="49">
        <v>44425.708333333336</v>
      </c>
      <c r="D701" s="48">
        <v>287.68</v>
      </c>
      <c r="E701" s="48">
        <v>857</v>
      </c>
      <c r="F701" s="50">
        <v>-22.967600000000001</v>
      </c>
      <c r="G701" s="30">
        <f t="shared" si="43"/>
        <v>-2.2967600000000004</v>
      </c>
      <c r="H701" s="31">
        <f t="shared" si="44"/>
        <v>218.84600000000006</v>
      </c>
      <c r="I701" s="31">
        <f>MAX($H$19:H701)</f>
        <v>223.22930000000002</v>
      </c>
      <c r="J701" s="32">
        <f t="shared" si="45"/>
        <v>-4.3832999999999629</v>
      </c>
      <c r="K701" s="33">
        <f t="shared" si="42"/>
        <v>-1.0385870195343538E-2</v>
      </c>
    </row>
    <row r="702" spans="1:11" x14ac:dyDescent="0.25">
      <c r="A702" s="47" t="s">
        <v>116</v>
      </c>
      <c r="B702" s="48" t="s">
        <v>111</v>
      </c>
      <c r="C702" s="49">
        <v>44426.583333333336</v>
      </c>
      <c r="D702" s="48">
        <v>289.33</v>
      </c>
      <c r="E702" s="48">
        <v>854</v>
      </c>
      <c r="F702" s="50">
        <v>-20.837600000000002</v>
      </c>
      <c r="G702" s="30">
        <f t="shared" si="43"/>
        <v>-2.0837600000000003</v>
      </c>
      <c r="H702" s="31">
        <f t="shared" si="44"/>
        <v>216.76224000000005</v>
      </c>
      <c r="I702" s="31">
        <f>MAX($H$19:H702)</f>
        <v>223.22930000000002</v>
      </c>
      <c r="J702" s="32">
        <f t="shared" si="45"/>
        <v>-6.4670599999999752</v>
      </c>
      <c r="K702" s="33">
        <f t="shared" si="42"/>
        <v>-9.5215813859974574E-3</v>
      </c>
    </row>
    <row r="703" spans="1:11" x14ac:dyDescent="0.25">
      <c r="A703" s="47" t="s">
        <v>116</v>
      </c>
      <c r="B703" s="48" t="s">
        <v>112</v>
      </c>
      <c r="C703" s="49">
        <v>44427.5625</v>
      </c>
      <c r="D703" s="48">
        <v>284.86</v>
      </c>
      <c r="E703" s="48">
        <v>811</v>
      </c>
      <c r="F703" s="50">
        <v>-11.8406</v>
      </c>
      <c r="G703" s="30">
        <f t="shared" si="43"/>
        <v>-1.1840600000000001</v>
      </c>
      <c r="H703" s="31">
        <f t="shared" si="44"/>
        <v>215.57818000000006</v>
      </c>
      <c r="I703" s="31">
        <f>MAX($H$19:H703)</f>
        <v>223.22930000000002</v>
      </c>
      <c r="J703" s="32">
        <f t="shared" si="45"/>
        <v>-7.6511199999999633</v>
      </c>
      <c r="K703" s="33">
        <f t="shared" si="42"/>
        <v>-5.4624827645257668E-3</v>
      </c>
    </row>
    <row r="704" spans="1:11" x14ac:dyDescent="0.25">
      <c r="A704" s="47" t="s">
        <v>105</v>
      </c>
      <c r="B704" s="48" t="s">
        <v>112</v>
      </c>
      <c r="C704" s="49">
        <v>44427.5625</v>
      </c>
      <c r="D704" s="48">
        <v>135.38999999999999</v>
      </c>
      <c r="E704" s="48">
        <v>1785</v>
      </c>
      <c r="F704" s="50">
        <v>-13.387499999999999</v>
      </c>
      <c r="G704" s="30">
        <f t="shared" si="43"/>
        <v>-1.3387500000000001</v>
      </c>
      <c r="H704" s="31">
        <f t="shared" si="44"/>
        <v>214.23943000000006</v>
      </c>
      <c r="I704" s="31">
        <f>MAX($H$19:H704)</f>
        <v>223.22930000000002</v>
      </c>
      <c r="J704" s="32">
        <f t="shared" si="45"/>
        <v>-8.9898699999999678</v>
      </c>
      <c r="K704" s="33">
        <f t="shared" si="42"/>
        <v>-6.2100440777448362E-3</v>
      </c>
    </row>
    <row r="705" spans="1:11" x14ac:dyDescent="0.25">
      <c r="A705" s="47" t="s">
        <v>116</v>
      </c>
      <c r="B705" s="48" t="s">
        <v>111</v>
      </c>
      <c r="C705" s="49">
        <v>44431.645833333336</v>
      </c>
      <c r="D705" s="48">
        <v>286.97000000000003</v>
      </c>
      <c r="E705" s="48">
        <v>811</v>
      </c>
      <c r="F705" s="50">
        <v>-20.274999999999999</v>
      </c>
      <c r="G705" s="30">
        <f t="shared" si="43"/>
        <v>-2.0274999999999999</v>
      </c>
      <c r="H705" s="31">
        <f t="shared" si="44"/>
        <v>212.21193000000005</v>
      </c>
      <c r="I705" s="31">
        <f>MAX($H$19:H705)</f>
        <v>223.22930000000002</v>
      </c>
      <c r="J705" s="32">
        <f t="shared" si="45"/>
        <v>-11.017369999999971</v>
      </c>
      <c r="K705" s="33">
        <f t="shared" si="42"/>
        <v>-9.4637107651005525E-3</v>
      </c>
    </row>
    <row r="706" spans="1:11" x14ac:dyDescent="0.25">
      <c r="A706" s="47" t="s">
        <v>115</v>
      </c>
      <c r="B706" s="48" t="s">
        <v>112</v>
      </c>
      <c r="C706" s="49">
        <v>44435.5625</v>
      </c>
      <c r="D706" s="48">
        <v>108.01</v>
      </c>
      <c r="E706" s="48">
        <v>1101</v>
      </c>
      <c r="F706" s="50">
        <v>-3.5232000000000001</v>
      </c>
      <c r="G706" s="30">
        <f t="shared" si="43"/>
        <v>-0.35232000000000002</v>
      </c>
      <c r="H706" s="31">
        <f t="shared" si="44"/>
        <v>211.85961000000006</v>
      </c>
      <c r="I706" s="31">
        <f>MAX($H$19:H706)</f>
        <v>223.22930000000002</v>
      </c>
      <c r="J706" s="32">
        <f t="shared" si="45"/>
        <v>-11.369689999999963</v>
      </c>
      <c r="K706" s="33">
        <f t="shared" si="42"/>
        <v>-1.6602271135274238E-3</v>
      </c>
    </row>
    <row r="707" spans="1:11" x14ac:dyDescent="0.25">
      <c r="A707" s="47" t="s">
        <v>115</v>
      </c>
      <c r="B707" s="48" t="s">
        <v>111</v>
      </c>
      <c r="C707" s="49">
        <v>44435.604166666664</v>
      </c>
      <c r="D707" s="48">
        <v>110.83</v>
      </c>
      <c r="E707" s="48">
        <v>770</v>
      </c>
      <c r="F707" s="50">
        <v>21.483000000000001</v>
      </c>
      <c r="G707" s="30">
        <f t="shared" si="43"/>
        <v>2.1483000000000003</v>
      </c>
      <c r="H707" s="31">
        <f t="shared" si="44"/>
        <v>214.00791000000007</v>
      </c>
      <c r="I707" s="31">
        <f>MAX($H$19:H707)</f>
        <v>223.22930000000002</v>
      </c>
      <c r="J707" s="32">
        <f t="shared" si="45"/>
        <v>-9.2213899999999569</v>
      </c>
      <c r="K707" s="33">
        <f t="shared" si="42"/>
        <v>1.0140205582366502E-2</v>
      </c>
    </row>
    <row r="708" spans="1:11" x14ac:dyDescent="0.25">
      <c r="A708" s="47" t="s">
        <v>106</v>
      </c>
      <c r="B708" s="48" t="s">
        <v>112</v>
      </c>
      <c r="C708" s="49">
        <v>44439.583333333336</v>
      </c>
      <c r="D708" s="48">
        <v>159.71</v>
      </c>
      <c r="E708" s="48">
        <v>1062</v>
      </c>
      <c r="F708" s="50">
        <v>-21.027600000000003</v>
      </c>
      <c r="G708" s="30">
        <f t="shared" si="43"/>
        <v>-2.1027600000000004</v>
      </c>
      <c r="H708" s="31">
        <f t="shared" si="44"/>
        <v>211.90515000000008</v>
      </c>
      <c r="I708" s="31">
        <f>MAX($H$19:H708)</f>
        <v>223.22930000000002</v>
      </c>
      <c r="J708" s="32">
        <f t="shared" si="45"/>
        <v>-11.324149999999946</v>
      </c>
      <c r="K708" s="33">
        <f t="shared" si="42"/>
        <v>-9.8256181278532084E-3</v>
      </c>
    </row>
    <row r="709" spans="1:11" x14ac:dyDescent="0.25">
      <c r="A709" s="47" t="s">
        <v>105</v>
      </c>
      <c r="B709" s="48" t="s">
        <v>112</v>
      </c>
      <c r="C709" s="49">
        <v>44441.8125</v>
      </c>
      <c r="D709" s="48">
        <v>144.47999999999999</v>
      </c>
      <c r="E709" s="48">
        <v>2151</v>
      </c>
      <c r="F709" s="50">
        <v>7.9587000000000003</v>
      </c>
      <c r="G709" s="30">
        <f t="shared" si="43"/>
        <v>0.79587000000000008</v>
      </c>
      <c r="H709" s="31">
        <f t="shared" si="44"/>
        <v>212.70102000000009</v>
      </c>
      <c r="I709" s="31">
        <f>MAX($H$19:H709)</f>
        <v>223.22930000000002</v>
      </c>
      <c r="J709" s="32">
        <f t="shared" si="45"/>
        <v>-10.528279999999938</v>
      </c>
      <c r="K709" s="33">
        <f t="shared" si="42"/>
        <v>3.7557841326649744E-3</v>
      </c>
    </row>
    <row r="710" spans="1:11" x14ac:dyDescent="0.25">
      <c r="A710" s="47" t="s">
        <v>107</v>
      </c>
      <c r="B710" s="48" t="s">
        <v>112</v>
      </c>
      <c r="C710" s="49">
        <v>44442.666666666664</v>
      </c>
      <c r="D710" s="48">
        <v>242.01</v>
      </c>
      <c r="E710" s="48">
        <v>605</v>
      </c>
      <c r="F710" s="50">
        <v>-19.965</v>
      </c>
      <c r="G710" s="30">
        <f t="shared" si="43"/>
        <v>-1.9965000000000002</v>
      </c>
      <c r="H710" s="31">
        <f t="shared" si="44"/>
        <v>210.70452000000009</v>
      </c>
      <c r="I710" s="31">
        <f>MAX($H$19:H710)</f>
        <v>223.22930000000002</v>
      </c>
      <c r="J710" s="32">
        <f t="shared" si="45"/>
        <v>-12.524779999999936</v>
      </c>
      <c r="K710" s="33">
        <f t="shared" si="42"/>
        <v>-9.386414790112374E-3</v>
      </c>
    </row>
    <row r="711" spans="1:11" x14ac:dyDescent="0.25">
      <c r="A711" s="47" t="s">
        <v>115</v>
      </c>
      <c r="B711" s="48" t="s">
        <v>112</v>
      </c>
      <c r="C711" s="49">
        <v>44446.583333333336</v>
      </c>
      <c r="D711" s="48">
        <v>109.26</v>
      </c>
      <c r="E711" s="48">
        <v>1084</v>
      </c>
      <c r="F711" s="50">
        <v>36.097200000000001</v>
      </c>
      <c r="G711" s="30">
        <f t="shared" si="43"/>
        <v>3.6097200000000003</v>
      </c>
      <c r="H711" s="31">
        <f t="shared" si="44"/>
        <v>214.3142400000001</v>
      </c>
      <c r="I711" s="31">
        <f>MAX($H$19:H711)</f>
        <v>223.22930000000002</v>
      </c>
      <c r="J711" s="32">
        <f t="shared" si="45"/>
        <v>-8.9150599999999258</v>
      </c>
      <c r="K711" s="33">
        <f t="shared" ref="K711:K774" si="46">(H711/H710)-1</f>
        <v>1.7131668556517043E-2</v>
      </c>
    </row>
    <row r="712" spans="1:11" x14ac:dyDescent="0.25">
      <c r="A712" s="47" t="s">
        <v>106</v>
      </c>
      <c r="B712" s="48" t="s">
        <v>112</v>
      </c>
      <c r="C712" s="49">
        <v>44447.5625</v>
      </c>
      <c r="D712" s="48">
        <v>158.88999999999999</v>
      </c>
      <c r="E712" s="48">
        <v>1228</v>
      </c>
      <c r="F712" s="50">
        <v>3.6839999999999997</v>
      </c>
      <c r="G712" s="30">
        <f t="shared" si="43"/>
        <v>0.36840000000000001</v>
      </c>
      <c r="H712" s="31">
        <f t="shared" si="44"/>
        <v>214.68264000000011</v>
      </c>
      <c r="I712" s="31">
        <f>MAX($H$19:H712)</f>
        <v>223.22930000000002</v>
      </c>
      <c r="J712" s="32">
        <f t="shared" si="45"/>
        <v>-8.5466599999999175</v>
      </c>
      <c r="K712" s="33">
        <f t="shared" si="46"/>
        <v>1.7189711705578592E-3</v>
      </c>
    </row>
    <row r="713" spans="1:11" x14ac:dyDescent="0.25">
      <c r="A713" s="47" t="s">
        <v>105</v>
      </c>
      <c r="B713" s="48" t="s">
        <v>112</v>
      </c>
      <c r="C713" s="49">
        <v>44447.625</v>
      </c>
      <c r="D713" s="48">
        <v>144.68</v>
      </c>
      <c r="E713" s="48">
        <v>1977</v>
      </c>
      <c r="F713" s="50">
        <v>-14.234400000000001</v>
      </c>
      <c r="G713" s="30">
        <f t="shared" si="43"/>
        <v>-1.4234400000000003</v>
      </c>
      <c r="H713" s="31">
        <f t="shared" si="44"/>
        <v>213.25920000000011</v>
      </c>
      <c r="I713" s="31">
        <f>MAX($H$19:H713)</f>
        <v>223.22930000000002</v>
      </c>
      <c r="J713" s="32">
        <f t="shared" si="45"/>
        <v>-9.9700999999999169</v>
      </c>
      <c r="K713" s="33">
        <f t="shared" si="46"/>
        <v>-6.6304383065161066E-3</v>
      </c>
    </row>
    <row r="714" spans="1:11" x14ac:dyDescent="0.25">
      <c r="A714" s="47" t="s">
        <v>105</v>
      </c>
      <c r="B714" s="48" t="s">
        <v>112</v>
      </c>
      <c r="C714" s="49">
        <v>44448.729166666664</v>
      </c>
      <c r="D714" s="48">
        <v>144.63999999999999</v>
      </c>
      <c r="E714" s="48">
        <v>2366</v>
      </c>
      <c r="F714" s="50">
        <v>-23.186799999999998</v>
      </c>
      <c r="G714" s="30">
        <f t="shared" si="43"/>
        <v>-2.3186800000000001</v>
      </c>
      <c r="H714" s="31">
        <f t="shared" si="44"/>
        <v>210.94052000000011</v>
      </c>
      <c r="I714" s="31">
        <f>MAX($H$19:H714)</f>
        <v>223.22930000000002</v>
      </c>
      <c r="J714" s="32">
        <f t="shared" si="45"/>
        <v>-12.288779999999917</v>
      </c>
      <c r="K714" s="33">
        <f t="shared" si="46"/>
        <v>-1.087259072527702E-2</v>
      </c>
    </row>
    <row r="715" spans="1:11" x14ac:dyDescent="0.25">
      <c r="A715" s="47" t="s">
        <v>114</v>
      </c>
      <c r="B715" s="48" t="s">
        <v>112</v>
      </c>
      <c r="C715" s="49">
        <v>44449.5625</v>
      </c>
      <c r="D715" s="48">
        <v>154.99</v>
      </c>
      <c r="E715" s="48">
        <v>1264</v>
      </c>
      <c r="F715" s="50">
        <v>0</v>
      </c>
      <c r="G715" s="30">
        <f t="shared" si="43"/>
        <v>0</v>
      </c>
      <c r="H715" s="31">
        <f t="shared" si="44"/>
        <v>210.94052000000011</v>
      </c>
      <c r="I715" s="31">
        <f>MAX($H$19:H715)</f>
        <v>223.22930000000002</v>
      </c>
      <c r="J715" s="32">
        <f t="shared" si="45"/>
        <v>-12.288779999999917</v>
      </c>
      <c r="K715" s="33">
        <f t="shared" si="46"/>
        <v>0</v>
      </c>
    </row>
    <row r="716" spans="1:11" x14ac:dyDescent="0.25">
      <c r="A716" s="47" t="s">
        <v>105</v>
      </c>
      <c r="B716" s="48" t="s">
        <v>111</v>
      </c>
      <c r="C716" s="49">
        <v>44449.583333333336</v>
      </c>
      <c r="D716" s="48">
        <v>145.88999999999999</v>
      </c>
      <c r="E716" s="48">
        <v>2148</v>
      </c>
      <c r="F716" s="50">
        <v>-27.064800000000002</v>
      </c>
      <c r="G716" s="30">
        <f t="shared" si="43"/>
        <v>-2.7064800000000004</v>
      </c>
      <c r="H716" s="31">
        <f t="shared" si="44"/>
        <v>208.23404000000011</v>
      </c>
      <c r="I716" s="31">
        <f>MAX($H$19:H716)</f>
        <v>223.22930000000002</v>
      </c>
      <c r="J716" s="32">
        <f t="shared" si="45"/>
        <v>-14.995259999999917</v>
      </c>
      <c r="K716" s="33">
        <f t="shared" si="46"/>
        <v>-1.2830536304736517E-2</v>
      </c>
    </row>
    <row r="717" spans="1:11" x14ac:dyDescent="0.25">
      <c r="A717" s="47" t="s">
        <v>107</v>
      </c>
      <c r="B717" s="48" t="s">
        <v>112</v>
      </c>
      <c r="C717" s="49">
        <v>44449.8125</v>
      </c>
      <c r="D717" s="48">
        <v>246.91</v>
      </c>
      <c r="E717" s="48">
        <v>540</v>
      </c>
      <c r="F717" s="50">
        <v>7.9920000000000009</v>
      </c>
      <c r="G717" s="30">
        <f t="shared" si="43"/>
        <v>0.79920000000000013</v>
      </c>
      <c r="H717" s="31">
        <f t="shared" si="44"/>
        <v>209.03324000000012</v>
      </c>
      <c r="I717" s="31">
        <f>MAX($H$19:H717)</f>
        <v>223.22930000000002</v>
      </c>
      <c r="J717" s="32">
        <f t="shared" si="45"/>
        <v>-14.196059999999903</v>
      </c>
      <c r="K717" s="33">
        <f t="shared" si="46"/>
        <v>3.837989216364468E-3</v>
      </c>
    </row>
    <row r="718" spans="1:11" x14ac:dyDescent="0.25">
      <c r="A718" s="47" t="s">
        <v>107</v>
      </c>
      <c r="B718" s="48" t="s">
        <v>111</v>
      </c>
      <c r="C718" s="49">
        <v>44454.666666666664</v>
      </c>
      <c r="D718" s="48">
        <v>248.72</v>
      </c>
      <c r="E718" s="48">
        <v>387</v>
      </c>
      <c r="F718" s="50">
        <v>11.106900000000001</v>
      </c>
      <c r="G718" s="30">
        <f t="shared" si="43"/>
        <v>1.1106900000000002</v>
      </c>
      <c r="H718" s="31">
        <f t="shared" si="44"/>
        <v>210.14393000000013</v>
      </c>
      <c r="I718" s="31">
        <f>MAX($H$19:H718)</f>
        <v>223.22930000000002</v>
      </c>
      <c r="J718" s="32">
        <f t="shared" si="45"/>
        <v>-13.085369999999898</v>
      </c>
      <c r="K718" s="33">
        <f t="shared" si="46"/>
        <v>5.3134611509633167E-3</v>
      </c>
    </row>
    <row r="719" spans="1:11" x14ac:dyDescent="0.25">
      <c r="A719" s="47" t="s">
        <v>106</v>
      </c>
      <c r="B719" s="48" t="s">
        <v>112</v>
      </c>
      <c r="C719" s="49">
        <v>44455.625</v>
      </c>
      <c r="D719" s="48">
        <v>157.46</v>
      </c>
      <c r="E719" s="48">
        <v>808</v>
      </c>
      <c r="F719" s="50">
        <v>-20.361599999999999</v>
      </c>
      <c r="G719" s="30">
        <f t="shared" si="43"/>
        <v>-2.0361600000000002</v>
      </c>
      <c r="H719" s="31">
        <f t="shared" si="44"/>
        <v>208.10777000000013</v>
      </c>
      <c r="I719" s="31">
        <f>MAX($H$19:H719)</f>
        <v>223.22930000000002</v>
      </c>
      <c r="J719" s="32">
        <f t="shared" si="45"/>
        <v>-15.121529999999893</v>
      </c>
      <c r="K719" s="33">
        <f t="shared" si="46"/>
        <v>-9.6893590978335276E-3</v>
      </c>
    </row>
    <row r="720" spans="1:11" x14ac:dyDescent="0.25">
      <c r="A720" s="47" t="s">
        <v>104</v>
      </c>
      <c r="B720" s="48" t="s">
        <v>112</v>
      </c>
      <c r="C720" s="49">
        <v>44459.583333333336</v>
      </c>
      <c r="D720" s="48">
        <v>169.75</v>
      </c>
      <c r="E720" s="48">
        <v>871</v>
      </c>
      <c r="F720" s="50">
        <v>32.575400000000002</v>
      </c>
      <c r="G720" s="30">
        <f t="shared" si="43"/>
        <v>3.2575400000000005</v>
      </c>
      <c r="H720" s="31">
        <f t="shared" si="44"/>
        <v>211.36531000000014</v>
      </c>
      <c r="I720" s="31">
        <f>MAX($H$19:H720)</f>
        <v>223.22930000000002</v>
      </c>
      <c r="J720" s="32">
        <f t="shared" si="45"/>
        <v>-11.863989999999887</v>
      </c>
      <c r="K720" s="33">
        <f t="shared" si="46"/>
        <v>1.5653139716984121E-2</v>
      </c>
    </row>
    <row r="721" spans="1:11" x14ac:dyDescent="0.25">
      <c r="A721" s="47" t="s">
        <v>114</v>
      </c>
      <c r="B721" s="48" t="s">
        <v>111</v>
      </c>
      <c r="C721" s="49">
        <v>44461.770833333336</v>
      </c>
      <c r="D721" s="48">
        <v>146.09</v>
      </c>
      <c r="E721" s="48">
        <v>982</v>
      </c>
      <c r="F721" s="50">
        <v>-20.032799999999998</v>
      </c>
      <c r="G721" s="30">
        <f t="shared" si="43"/>
        <v>-2.0032799999999997</v>
      </c>
      <c r="H721" s="31">
        <f t="shared" si="44"/>
        <v>209.36203000000015</v>
      </c>
      <c r="I721" s="31">
        <f>MAX($H$19:H721)</f>
        <v>223.22930000000002</v>
      </c>
      <c r="J721" s="32">
        <f t="shared" si="45"/>
        <v>-13.867269999999877</v>
      </c>
      <c r="K721" s="33">
        <f t="shared" si="46"/>
        <v>-9.4778088230277335E-3</v>
      </c>
    </row>
    <row r="722" spans="1:11" x14ac:dyDescent="0.25">
      <c r="A722" s="47" t="s">
        <v>105</v>
      </c>
      <c r="B722" s="48" t="s">
        <v>111</v>
      </c>
      <c r="C722" s="49">
        <v>44461.8125</v>
      </c>
      <c r="D722" s="48">
        <v>141.16</v>
      </c>
      <c r="E722" s="48">
        <v>1173</v>
      </c>
      <c r="F722" s="50">
        <v>8.6801999999999992</v>
      </c>
      <c r="G722" s="30">
        <f t="shared" si="43"/>
        <v>0.86802000000000001</v>
      </c>
      <c r="H722" s="31">
        <f t="shared" si="44"/>
        <v>210.23005000000015</v>
      </c>
      <c r="I722" s="31">
        <f>MAX($H$19:H722)</f>
        <v>223.22930000000002</v>
      </c>
      <c r="J722" s="32">
        <f t="shared" si="45"/>
        <v>-12.999249999999876</v>
      </c>
      <c r="K722" s="33">
        <f t="shared" si="46"/>
        <v>4.146023994895387E-3</v>
      </c>
    </row>
    <row r="723" spans="1:11" x14ac:dyDescent="0.25">
      <c r="A723" s="47" t="s">
        <v>104</v>
      </c>
      <c r="B723" s="48" t="s">
        <v>111</v>
      </c>
      <c r="C723" s="49">
        <v>44462.604166666664</v>
      </c>
      <c r="D723" s="48">
        <v>170.37</v>
      </c>
      <c r="E723" s="48">
        <v>915</v>
      </c>
      <c r="F723" s="50">
        <v>4.4834999999999994</v>
      </c>
      <c r="G723" s="30">
        <f t="shared" si="43"/>
        <v>0.44834999999999997</v>
      </c>
      <c r="H723" s="31">
        <f t="shared" si="44"/>
        <v>210.67840000000015</v>
      </c>
      <c r="I723" s="31">
        <f>MAX($H$19:H723)</f>
        <v>223.22930000000002</v>
      </c>
      <c r="J723" s="32">
        <f t="shared" si="45"/>
        <v>-12.550899999999871</v>
      </c>
      <c r="K723" s="33">
        <f t="shared" si="46"/>
        <v>2.1326637176750651E-3</v>
      </c>
    </row>
    <row r="724" spans="1:11" x14ac:dyDescent="0.25">
      <c r="A724" s="47" t="s">
        <v>115</v>
      </c>
      <c r="B724" s="48" t="s">
        <v>111</v>
      </c>
      <c r="C724" s="49">
        <v>44466.625</v>
      </c>
      <c r="D724" s="48">
        <v>107.08</v>
      </c>
      <c r="E724" s="48">
        <v>827</v>
      </c>
      <c r="F724" s="50">
        <v>6.4505999999999997</v>
      </c>
      <c r="G724" s="30">
        <f t="shared" ref="G724:G787" si="47">(F724*0.1)</f>
        <v>0.64505999999999997</v>
      </c>
      <c r="H724" s="31">
        <f t="shared" si="44"/>
        <v>211.32346000000015</v>
      </c>
      <c r="I724" s="31">
        <f>MAX($H$19:H724)</f>
        <v>223.22930000000002</v>
      </c>
      <c r="J724" s="32">
        <f t="shared" si="45"/>
        <v>-11.90583999999987</v>
      </c>
      <c r="K724" s="33">
        <f t="shared" si="46"/>
        <v>3.0618231389643036E-3</v>
      </c>
    </row>
    <row r="725" spans="1:11" x14ac:dyDescent="0.25">
      <c r="A725" s="47" t="s">
        <v>104</v>
      </c>
      <c r="B725" s="48" t="s">
        <v>112</v>
      </c>
      <c r="C725" s="49">
        <v>44467.583333333336</v>
      </c>
      <c r="D725" s="48">
        <v>167.37</v>
      </c>
      <c r="E725" s="48">
        <v>735</v>
      </c>
      <c r="F725" s="50">
        <v>15.875999999999999</v>
      </c>
      <c r="G725" s="30">
        <f t="shared" si="47"/>
        <v>1.5876000000000001</v>
      </c>
      <c r="H725" s="31">
        <f t="shared" si="44"/>
        <v>212.91106000000016</v>
      </c>
      <c r="I725" s="31">
        <f>MAX($H$19:H725)</f>
        <v>223.22930000000002</v>
      </c>
      <c r="J725" s="32">
        <f t="shared" si="45"/>
        <v>-10.318239999999861</v>
      </c>
      <c r="K725" s="33">
        <f t="shared" si="46"/>
        <v>7.5126538246155228E-3</v>
      </c>
    </row>
    <row r="726" spans="1:11" x14ac:dyDescent="0.25">
      <c r="A726" s="47" t="s">
        <v>106</v>
      </c>
      <c r="B726" s="48" t="s">
        <v>112</v>
      </c>
      <c r="C726" s="49">
        <v>44469.6875</v>
      </c>
      <c r="D726" s="48">
        <v>162.96</v>
      </c>
      <c r="E726" s="48">
        <v>763</v>
      </c>
      <c r="F726" s="50">
        <v>-20.906199999999998</v>
      </c>
      <c r="G726" s="30">
        <f t="shared" si="47"/>
        <v>-2.0906199999999999</v>
      </c>
      <c r="H726" s="31">
        <f t="shared" si="44"/>
        <v>210.82044000000016</v>
      </c>
      <c r="I726" s="31">
        <f>MAX($H$19:H726)</f>
        <v>223.22930000000002</v>
      </c>
      <c r="J726" s="32">
        <f t="shared" si="45"/>
        <v>-12.408859999999862</v>
      </c>
      <c r="K726" s="33">
        <f t="shared" si="46"/>
        <v>-9.8192174704311297E-3</v>
      </c>
    </row>
    <row r="727" spans="1:11" x14ac:dyDescent="0.25">
      <c r="A727" s="47" t="s">
        <v>107</v>
      </c>
      <c r="B727" s="48" t="s">
        <v>112</v>
      </c>
      <c r="C727" s="49">
        <v>44470.583333333336</v>
      </c>
      <c r="D727" s="48">
        <v>256.08999999999997</v>
      </c>
      <c r="E727" s="48">
        <v>320</v>
      </c>
      <c r="F727" s="50">
        <v>-20.032</v>
      </c>
      <c r="G727" s="30">
        <f t="shared" si="47"/>
        <v>-2.0032000000000001</v>
      </c>
      <c r="H727" s="31">
        <f t="shared" ref="H727:H790" si="48">(H726+G727)</f>
        <v>208.81724000000017</v>
      </c>
      <c r="I727" s="31">
        <f>MAX($H$19:H727)</f>
        <v>223.22930000000002</v>
      </c>
      <c r="J727" s="32">
        <f t="shared" ref="J727:J790" si="49">(H727-I727)</f>
        <v>-14.412059999999855</v>
      </c>
      <c r="K727" s="33">
        <f t="shared" si="46"/>
        <v>-9.5019249556635987E-3</v>
      </c>
    </row>
    <row r="728" spans="1:11" x14ac:dyDescent="0.25">
      <c r="A728" s="47" t="s">
        <v>116</v>
      </c>
      <c r="B728" s="48" t="s">
        <v>112</v>
      </c>
      <c r="C728" s="49">
        <v>44473.625</v>
      </c>
      <c r="D728" s="48">
        <v>273.75</v>
      </c>
      <c r="E728" s="48">
        <v>573</v>
      </c>
      <c r="F728" s="50">
        <v>-21.3156</v>
      </c>
      <c r="G728" s="30">
        <f t="shared" si="47"/>
        <v>-2.1315599999999999</v>
      </c>
      <c r="H728" s="31">
        <f t="shared" si="48"/>
        <v>206.68568000000016</v>
      </c>
      <c r="I728" s="31">
        <f>MAX($H$19:H728)</f>
        <v>223.22930000000002</v>
      </c>
      <c r="J728" s="32">
        <f t="shared" si="49"/>
        <v>-16.543619999999862</v>
      </c>
      <c r="K728" s="33">
        <f t="shared" si="46"/>
        <v>-1.020777786355187E-2</v>
      </c>
    </row>
    <row r="729" spans="1:11" x14ac:dyDescent="0.25">
      <c r="A729" s="47" t="s">
        <v>116</v>
      </c>
      <c r="B729" s="48" t="s">
        <v>111</v>
      </c>
      <c r="C729" s="49">
        <v>44474.604166666664</v>
      </c>
      <c r="D729" s="48">
        <v>276.89999999999998</v>
      </c>
      <c r="E729" s="48">
        <v>643</v>
      </c>
      <c r="F729" s="50">
        <v>1.8003999999999996</v>
      </c>
      <c r="G729" s="30">
        <f t="shared" si="47"/>
        <v>0.18003999999999998</v>
      </c>
      <c r="H729" s="31">
        <f t="shared" si="48"/>
        <v>206.86572000000015</v>
      </c>
      <c r="I729" s="31">
        <f>MAX($H$19:H729)</f>
        <v>223.22930000000002</v>
      </c>
      <c r="J729" s="32">
        <f t="shared" si="49"/>
        <v>-16.363579999999871</v>
      </c>
      <c r="K729" s="33">
        <f t="shared" si="46"/>
        <v>8.7108115085676729E-4</v>
      </c>
    </row>
    <row r="730" spans="1:11" x14ac:dyDescent="0.25">
      <c r="A730" s="47" t="s">
        <v>114</v>
      </c>
      <c r="B730" s="48" t="s">
        <v>111</v>
      </c>
      <c r="C730" s="49">
        <v>44475.8125</v>
      </c>
      <c r="D730" s="48">
        <v>141.47</v>
      </c>
      <c r="E730" s="48">
        <v>948</v>
      </c>
      <c r="F730" s="50">
        <v>29.956800000000001</v>
      </c>
      <c r="G730" s="30">
        <f t="shared" si="47"/>
        <v>2.9956800000000001</v>
      </c>
      <c r="H730" s="31">
        <f t="shared" si="48"/>
        <v>209.86140000000015</v>
      </c>
      <c r="I730" s="31">
        <f>MAX($H$19:H730)</f>
        <v>223.22930000000002</v>
      </c>
      <c r="J730" s="32">
        <f t="shared" si="49"/>
        <v>-13.367899999999878</v>
      </c>
      <c r="K730" s="33">
        <f t="shared" si="46"/>
        <v>1.4481278000047615E-2</v>
      </c>
    </row>
    <row r="731" spans="1:11" x14ac:dyDescent="0.25">
      <c r="A731" s="47" t="s">
        <v>104</v>
      </c>
      <c r="B731" s="48" t="s">
        <v>111</v>
      </c>
      <c r="C731" s="49">
        <v>44476.583333333336</v>
      </c>
      <c r="D731" s="48">
        <v>165.73</v>
      </c>
      <c r="E731" s="48">
        <v>765</v>
      </c>
      <c r="F731" s="50">
        <v>-4.7430000000000003</v>
      </c>
      <c r="G731" s="30">
        <f t="shared" si="47"/>
        <v>-0.47430000000000005</v>
      </c>
      <c r="H731" s="31">
        <f t="shared" si="48"/>
        <v>209.38710000000015</v>
      </c>
      <c r="I731" s="31">
        <f>MAX($H$19:H731)</f>
        <v>223.22930000000002</v>
      </c>
      <c r="J731" s="32">
        <f t="shared" si="49"/>
        <v>-13.842199999999877</v>
      </c>
      <c r="K731" s="33">
        <f t="shared" si="46"/>
        <v>-2.2600630701977709E-3</v>
      </c>
    </row>
    <row r="732" spans="1:11" x14ac:dyDescent="0.25">
      <c r="A732" s="47" t="s">
        <v>107</v>
      </c>
      <c r="B732" s="48" t="s">
        <v>111</v>
      </c>
      <c r="C732" s="49">
        <v>44476.770833333336</v>
      </c>
      <c r="D732" s="48">
        <v>262.97000000000003</v>
      </c>
      <c r="E732" s="48">
        <v>519</v>
      </c>
      <c r="F732" s="50">
        <v>23.510699999999996</v>
      </c>
      <c r="G732" s="30">
        <f t="shared" si="47"/>
        <v>2.3510699999999995</v>
      </c>
      <c r="H732" s="31">
        <f t="shared" si="48"/>
        <v>211.73817000000014</v>
      </c>
      <c r="I732" s="31">
        <f>MAX($H$19:H732)</f>
        <v>223.22930000000002</v>
      </c>
      <c r="J732" s="32">
        <f t="shared" si="49"/>
        <v>-11.491129999999885</v>
      </c>
      <c r="K732" s="33">
        <f t="shared" si="46"/>
        <v>1.1228342147152182E-2</v>
      </c>
    </row>
    <row r="733" spans="1:11" x14ac:dyDescent="0.25">
      <c r="A733" s="47" t="s">
        <v>104</v>
      </c>
      <c r="B733" s="48" t="s">
        <v>112</v>
      </c>
      <c r="C733" s="49">
        <v>44480.625</v>
      </c>
      <c r="D733" s="48">
        <v>163.71</v>
      </c>
      <c r="E733" s="48">
        <v>1206</v>
      </c>
      <c r="F733" s="50">
        <v>19.778400000000001</v>
      </c>
      <c r="G733" s="30">
        <f t="shared" si="47"/>
        <v>1.9778400000000003</v>
      </c>
      <c r="H733" s="31">
        <f t="shared" si="48"/>
        <v>213.71601000000013</v>
      </c>
      <c r="I733" s="31">
        <f>MAX($H$19:H733)</f>
        <v>223.22930000000002</v>
      </c>
      <c r="J733" s="32">
        <f t="shared" si="49"/>
        <v>-9.5132899999998983</v>
      </c>
      <c r="K733" s="33">
        <f t="shared" si="46"/>
        <v>9.3409705014451117E-3</v>
      </c>
    </row>
    <row r="734" spans="1:11" x14ac:dyDescent="0.25">
      <c r="A734" s="47" t="s">
        <v>106</v>
      </c>
      <c r="B734" s="48" t="s">
        <v>112</v>
      </c>
      <c r="C734" s="49">
        <v>44480.708333333336</v>
      </c>
      <c r="D734" s="48">
        <v>168.23</v>
      </c>
      <c r="E734" s="48">
        <v>925</v>
      </c>
      <c r="F734" s="50">
        <v>34.1325</v>
      </c>
      <c r="G734" s="30">
        <f t="shared" si="47"/>
        <v>3.4132500000000001</v>
      </c>
      <c r="H734" s="31">
        <f t="shared" si="48"/>
        <v>217.12926000000013</v>
      </c>
      <c r="I734" s="31">
        <f>MAX($H$19:H734)</f>
        <v>223.22930000000002</v>
      </c>
      <c r="J734" s="32">
        <f t="shared" si="49"/>
        <v>-6.1000399999998933</v>
      </c>
      <c r="K734" s="33">
        <f t="shared" si="46"/>
        <v>1.5970960715577576E-2</v>
      </c>
    </row>
    <row r="735" spans="1:11" x14ac:dyDescent="0.25">
      <c r="A735" s="47" t="s">
        <v>116</v>
      </c>
      <c r="B735" s="48" t="s">
        <v>112</v>
      </c>
      <c r="C735" s="49">
        <v>44481.5625</v>
      </c>
      <c r="D735" s="48">
        <v>281.08</v>
      </c>
      <c r="E735" s="48">
        <v>937</v>
      </c>
      <c r="F735" s="50">
        <v>15.554200000000002</v>
      </c>
      <c r="G735" s="30">
        <f t="shared" si="47"/>
        <v>1.5554200000000002</v>
      </c>
      <c r="H735" s="31">
        <f t="shared" si="48"/>
        <v>218.68468000000013</v>
      </c>
      <c r="I735" s="31">
        <f>MAX($H$19:H735)</f>
        <v>223.22930000000002</v>
      </c>
      <c r="J735" s="32">
        <f t="shared" si="49"/>
        <v>-4.5446199999998953</v>
      </c>
      <c r="K735" s="33">
        <f t="shared" si="46"/>
        <v>7.1635669923066914E-3</v>
      </c>
    </row>
    <row r="736" spans="1:11" x14ac:dyDescent="0.25">
      <c r="A736" s="47" t="s">
        <v>115</v>
      </c>
      <c r="B736" s="48" t="s">
        <v>111</v>
      </c>
      <c r="C736" s="49">
        <v>44482.583333333336</v>
      </c>
      <c r="D736" s="48">
        <v>109.24</v>
      </c>
      <c r="E736" s="48">
        <v>789</v>
      </c>
      <c r="F736" s="50">
        <v>35.741700000000002</v>
      </c>
      <c r="G736" s="30">
        <f t="shared" si="47"/>
        <v>3.5741700000000005</v>
      </c>
      <c r="H736" s="31">
        <f t="shared" si="48"/>
        <v>222.25885000000014</v>
      </c>
      <c r="I736" s="31">
        <f>MAX($H$19:H736)</f>
        <v>223.22930000000002</v>
      </c>
      <c r="J736" s="32">
        <f t="shared" si="49"/>
        <v>-0.9704499999998859</v>
      </c>
      <c r="K736" s="33">
        <f t="shared" si="46"/>
        <v>1.6343943251991844E-2</v>
      </c>
    </row>
    <row r="737" spans="1:11" x14ac:dyDescent="0.25">
      <c r="A737" s="47" t="s">
        <v>104</v>
      </c>
      <c r="B737" s="48" t="s">
        <v>111</v>
      </c>
      <c r="C737" s="49">
        <v>44482.75</v>
      </c>
      <c r="D737" s="48">
        <v>163.87</v>
      </c>
      <c r="E737" s="48">
        <v>1365</v>
      </c>
      <c r="F737" s="50">
        <v>32.213999999999999</v>
      </c>
      <c r="G737" s="30">
        <f t="shared" si="47"/>
        <v>3.2214</v>
      </c>
      <c r="H737" s="31">
        <f t="shared" si="48"/>
        <v>225.48025000000013</v>
      </c>
      <c r="I737" s="31">
        <f>MAX($H$19:H737)</f>
        <v>225.48025000000013</v>
      </c>
      <c r="J737" s="32">
        <f t="shared" si="49"/>
        <v>0</v>
      </c>
      <c r="K737" s="33">
        <f t="shared" si="46"/>
        <v>1.4493911041112639E-2</v>
      </c>
    </row>
    <row r="738" spans="1:11" x14ac:dyDescent="0.25">
      <c r="A738" s="47" t="s">
        <v>105</v>
      </c>
      <c r="B738" s="48" t="s">
        <v>111</v>
      </c>
      <c r="C738" s="49">
        <v>44483.583333333336</v>
      </c>
      <c r="D738" s="48">
        <v>140.63999999999999</v>
      </c>
      <c r="E738" s="48">
        <v>1182</v>
      </c>
      <c r="F738" s="50">
        <v>14.184000000000001</v>
      </c>
      <c r="G738" s="30">
        <f t="shared" si="47"/>
        <v>1.4184000000000001</v>
      </c>
      <c r="H738" s="31">
        <f t="shared" si="48"/>
        <v>226.89865000000012</v>
      </c>
      <c r="I738" s="31">
        <f>MAX($H$19:H738)</f>
        <v>226.89865000000012</v>
      </c>
      <c r="J738" s="32">
        <f t="shared" si="49"/>
        <v>0</v>
      </c>
      <c r="K738" s="33">
        <f t="shared" si="46"/>
        <v>6.2905731211491123E-3</v>
      </c>
    </row>
    <row r="739" spans="1:11" x14ac:dyDescent="0.25">
      <c r="A739" s="47" t="s">
        <v>105</v>
      </c>
      <c r="B739" s="48" t="s">
        <v>112</v>
      </c>
      <c r="C739" s="49">
        <v>44491.583333333336</v>
      </c>
      <c r="D739" s="48">
        <v>138.71</v>
      </c>
      <c r="E739" s="48">
        <v>1134</v>
      </c>
      <c r="F739" s="50">
        <v>11.566800000000001</v>
      </c>
      <c r="G739" s="30">
        <f t="shared" si="47"/>
        <v>1.1566800000000002</v>
      </c>
      <c r="H739" s="31">
        <f t="shared" si="48"/>
        <v>228.05533000000011</v>
      </c>
      <c r="I739" s="31">
        <f>MAX($H$19:H739)</f>
        <v>228.05533000000011</v>
      </c>
      <c r="J739" s="32">
        <f t="shared" si="49"/>
        <v>0</v>
      </c>
      <c r="K739" s="33">
        <f t="shared" si="46"/>
        <v>5.0977826443656671E-3</v>
      </c>
    </row>
    <row r="740" spans="1:11" x14ac:dyDescent="0.25">
      <c r="A740" s="47" t="s">
        <v>104</v>
      </c>
      <c r="B740" s="48" t="s">
        <v>112</v>
      </c>
      <c r="C740" s="49">
        <v>44491.625</v>
      </c>
      <c r="D740" s="48">
        <v>168.74</v>
      </c>
      <c r="E740" s="48">
        <v>1019</v>
      </c>
      <c r="F740" s="50">
        <v>12.3299</v>
      </c>
      <c r="G740" s="30">
        <f t="shared" si="47"/>
        <v>1.23299</v>
      </c>
      <c r="H740" s="31">
        <f t="shared" si="48"/>
        <v>229.28832000000011</v>
      </c>
      <c r="I740" s="31">
        <f>MAX($H$19:H740)</f>
        <v>229.28832000000011</v>
      </c>
      <c r="J740" s="32">
        <f t="shared" si="49"/>
        <v>0</v>
      </c>
      <c r="K740" s="33">
        <f t="shared" si="46"/>
        <v>5.406538843008013E-3</v>
      </c>
    </row>
    <row r="741" spans="1:11" x14ac:dyDescent="0.25">
      <c r="A741" s="47" t="s">
        <v>105</v>
      </c>
      <c r="B741" s="48" t="s">
        <v>111</v>
      </c>
      <c r="C741" s="49">
        <v>44495.729166666664</v>
      </c>
      <c r="D741" s="48">
        <v>140.4</v>
      </c>
      <c r="E741" s="48">
        <v>1281</v>
      </c>
      <c r="F741" s="50">
        <v>101.199</v>
      </c>
      <c r="G741" s="30">
        <f t="shared" si="47"/>
        <v>10.119900000000001</v>
      </c>
      <c r="H741" s="31">
        <f t="shared" si="48"/>
        <v>239.40822000000011</v>
      </c>
      <c r="I741" s="31">
        <f>MAX($H$19:H741)</f>
        <v>239.40822000000011</v>
      </c>
      <c r="J741" s="32">
        <f t="shared" si="49"/>
        <v>0</v>
      </c>
      <c r="K741" s="33">
        <f t="shared" si="46"/>
        <v>4.4136133929543409E-2</v>
      </c>
    </row>
    <row r="742" spans="1:11" x14ac:dyDescent="0.25">
      <c r="A742" s="47" t="s">
        <v>116</v>
      </c>
      <c r="B742" s="48" t="s">
        <v>112</v>
      </c>
      <c r="C742" s="49">
        <v>44497.5625</v>
      </c>
      <c r="D742" s="48">
        <v>288.25</v>
      </c>
      <c r="E742" s="48">
        <v>999</v>
      </c>
      <c r="F742" s="50">
        <v>-10.589400000000001</v>
      </c>
      <c r="G742" s="30">
        <f t="shared" si="47"/>
        <v>-1.0589400000000002</v>
      </c>
      <c r="H742" s="31">
        <f t="shared" si="48"/>
        <v>238.34928000000011</v>
      </c>
      <c r="I742" s="31">
        <f>MAX($H$19:H742)</f>
        <v>239.40822000000011</v>
      </c>
      <c r="J742" s="32">
        <f t="shared" si="49"/>
        <v>-1.0589400000000069</v>
      </c>
      <c r="K742" s="33">
        <f t="shared" si="46"/>
        <v>-4.4231563978881505E-3</v>
      </c>
    </row>
    <row r="743" spans="1:11" x14ac:dyDescent="0.25">
      <c r="A743" s="47" t="s">
        <v>115</v>
      </c>
      <c r="B743" s="48" t="s">
        <v>112</v>
      </c>
      <c r="C743" s="49">
        <v>44497.6875</v>
      </c>
      <c r="D743" s="48">
        <v>120.57</v>
      </c>
      <c r="E743" s="48">
        <v>488</v>
      </c>
      <c r="F743" s="50">
        <v>7.9055999999999997</v>
      </c>
      <c r="G743" s="30">
        <f t="shared" si="47"/>
        <v>0.79056000000000004</v>
      </c>
      <c r="H743" s="31">
        <f t="shared" si="48"/>
        <v>239.13984000000011</v>
      </c>
      <c r="I743" s="31">
        <f>MAX($H$19:H743)</f>
        <v>239.40822000000011</v>
      </c>
      <c r="J743" s="32">
        <f t="shared" si="49"/>
        <v>-0.26838000000000761</v>
      </c>
      <c r="K743" s="33">
        <f t="shared" si="46"/>
        <v>3.3168130400897944E-3</v>
      </c>
    </row>
    <row r="744" spans="1:11" x14ac:dyDescent="0.25">
      <c r="A744" s="47" t="s">
        <v>114</v>
      </c>
      <c r="B744" s="48" t="s">
        <v>111</v>
      </c>
      <c r="C744" s="49">
        <v>44502.604166666664</v>
      </c>
      <c r="D744" s="48">
        <v>150.1</v>
      </c>
      <c r="E744" s="48">
        <v>962</v>
      </c>
      <c r="F744" s="50">
        <v>10.3896</v>
      </c>
      <c r="G744" s="30">
        <f t="shared" si="47"/>
        <v>1.0389600000000001</v>
      </c>
      <c r="H744" s="31">
        <f t="shared" si="48"/>
        <v>240.17880000000011</v>
      </c>
      <c r="I744" s="31">
        <f>MAX($H$19:H744)</f>
        <v>240.17880000000011</v>
      </c>
      <c r="J744" s="32">
        <f t="shared" si="49"/>
        <v>0</v>
      </c>
      <c r="K744" s="33">
        <f t="shared" si="46"/>
        <v>4.3445709422571532E-3</v>
      </c>
    </row>
    <row r="745" spans="1:11" x14ac:dyDescent="0.25">
      <c r="A745" s="47" t="s">
        <v>116</v>
      </c>
      <c r="B745" s="48" t="s">
        <v>111</v>
      </c>
      <c r="C745" s="49">
        <v>44503.770833333336</v>
      </c>
      <c r="D745" s="48">
        <v>287.58</v>
      </c>
      <c r="E745" s="48">
        <v>1041</v>
      </c>
      <c r="F745" s="50">
        <v>9.4731000000000005</v>
      </c>
      <c r="G745" s="30">
        <f t="shared" si="47"/>
        <v>0.9473100000000001</v>
      </c>
      <c r="H745" s="31">
        <f t="shared" si="48"/>
        <v>241.1261100000001</v>
      </c>
      <c r="I745" s="31">
        <f>MAX($H$19:H745)</f>
        <v>241.1261100000001</v>
      </c>
      <c r="J745" s="32">
        <f t="shared" si="49"/>
        <v>0</v>
      </c>
      <c r="K745" s="33">
        <f t="shared" si="46"/>
        <v>3.9441865809970444E-3</v>
      </c>
    </row>
    <row r="746" spans="1:11" x14ac:dyDescent="0.25">
      <c r="A746" s="47" t="s">
        <v>106</v>
      </c>
      <c r="B746" s="48" t="s">
        <v>112</v>
      </c>
      <c r="C746" s="49">
        <v>44504.583333333336</v>
      </c>
      <c r="D746" s="48">
        <v>168.08</v>
      </c>
      <c r="E746" s="48">
        <v>855</v>
      </c>
      <c r="F746" s="50">
        <v>10.089</v>
      </c>
      <c r="G746" s="30">
        <f t="shared" si="47"/>
        <v>1.0089000000000001</v>
      </c>
      <c r="H746" s="31">
        <f t="shared" si="48"/>
        <v>242.13501000000011</v>
      </c>
      <c r="I746" s="31">
        <f>MAX($H$19:H746)</f>
        <v>242.13501000000011</v>
      </c>
      <c r="J746" s="32">
        <f t="shared" si="49"/>
        <v>0</v>
      </c>
      <c r="K746" s="33">
        <f t="shared" si="46"/>
        <v>4.1841175972192612E-3</v>
      </c>
    </row>
    <row r="747" spans="1:11" x14ac:dyDescent="0.25">
      <c r="A747" s="47" t="s">
        <v>106</v>
      </c>
      <c r="B747" s="48" t="s">
        <v>111</v>
      </c>
      <c r="C747" s="49">
        <v>44508.625</v>
      </c>
      <c r="D747" s="48">
        <v>170.3</v>
      </c>
      <c r="E747" s="48">
        <v>868</v>
      </c>
      <c r="F747" s="50">
        <v>-19.964000000000002</v>
      </c>
      <c r="G747" s="30">
        <f t="shared" si="47"/>
        <v>-1.9964000000000004</v>
      </c>
      <c r="H747" s="31">
        <f t="shared" si="48"/>
        <v>240.13861000000011</v>
      </c>
      <c r="I747" s="31">
        <f>MAX($H$19:H747)</f>
        <v>242.13501000000011</v>
      </c>
      <c r="J747" s="32">
        <f t="shared" si="49"/>
        <v>-1.9963999999999942</v>
      </c>
      <c r="K747" s="33">
        <f t="shared" si="46"/>
        <v>-8.2449869599608983E-3</v>
      </c>
    </row>
    <row r="748" spans="1:11" x14ac:dyDescent="0.25">
      <c r="A748" s="47" t="s">
        <v>107</v>
      </c>
      <c r="B748" s="48" t="s">
        <v>112</v>
      </c>
      <c r="C748" s="49">
        <v>44508.625</v>
      </c>
      <c r="D748" s="48">
        <v>388.89</v>
      </c>
      <c r="E748" s="48">
        <v>125</v>
      </c>
      <c r="F748" s="50">
        <v>-20.574999999999999</v>
      </c>
      <c r="G748" s="30">
        <f t="shared" si="47"/>
        <v>-2.0575000000000001</v>
      </c>
      <c r="H748" s="31">
        <f t="shared" si="48"/>
        <v>238.08111000000011</v>
      </c>
      <c r="I748" s="31">
        <f>MAX($H$19:H748)</f>
        <v>242.13501000000011</v>
      </c>
      <c r="J748" s="32">
        <f t="shared" si="49"/>
        <v>-4.0538999999999987</v>
      </c>
      <c r="K748" s="33">
        <f t="shared" si="46"/>
        <v>-8.5679683079701308E-3</v>
      </c>
    </row>
    <row r="749" spans="1:11" x14ac:dyDescent="0.25">
      <c r="A749" s="47" t="s">
        <v>105</v>
      </c>
      <c r="B749" s="48" t="s">
        <v>112</v>
      </c>
      <c r="C749" s="49">
        <v>44510.625</v>
      </c>
      <c r="D749" s="48">
        <v>147.44</v>
      </c>
      <c r="E749" s="48">
        <v>1102</v>
      </c>
      <c r="F749" s="50">
        <v>-19.615600000000001</v>
      </c>
      <c r="G749" s="30">
        <f t="shared" si="47"/>
        <v>-1.9615600000000002</v>
      </c>
      <c r="H749" s="31">
        <f t="shared" si="48"/>
        <v>236.11955000000012</v>
      </c>
      <c r="I749" s="31">
        <f>MAX($H$19:H749)</f>
        <v>242.13501000000011</v>
      </c>
      <c r="J749" s="32">
        <f t="shared" si="49"/>
        <v>-6.0154599999999903</v>
      </c>
      <c r="K749" s="33">
        <f t="shared" si="46"/>
        <v>-8.2390408882081489E-3</v>
      </c>
    </row>
    <row r="750" spans="1:11" x14ac:dyDescent="0.25">
      <c r="A750" s="47" t="s">
        <v>115</v>
      </c>
      <c r="B750" s="48" t="s">
        <v>112</v>
      </c>
      <c r="C750" s="49">
        <v>44510.8125</v>
      </c>
      <c r="D750" s="48">
        <v>139.08000000000001</v>
      </c>
      <c r="E750" s="48">
        <v>336</v>
      </c>
      <c r="F750" s="50">
        <v>-26.073600000000003</v>
      </c>
      <c r="G750" s="30">
        <f t="shared" si="47"/>
        <v>-2.6073600000000003</v>
      </c>
      <c r="H750" s="31">
        <f t="shared" si="48"/>
        <v>233.51219000000012</v>
      </c>
      <c r="I750" s="31">
        <f>MAX($H$19:H750)</f>
        <v>242.13501000000011</v>
      </c>
      <c r="J750" s="32">
        <f t="shared" si="49"/>
        <v>-8.6228199999999902</v>
      </c>
      <c r="K750" s="33">
        <f t="shared" si="46"/>
        <v>-1.1042541797153138E-2</v>
      </c>
    </row>
    <row r="751" spans="1:11" x14ac:dyDescent="0.25">
      <c r="A751" s="47" t="s">
        <v>106</v>
      </c>
      <c r="B751" s="48" t="s">
        <v>111</v>
      </c>
      <c r="C751" s="49">
        <v>44511.75</v>
      </c>
      <c r="D751" s="48">
        <v>168.61</v>
      </c>
      <c r="E751" s="48">
        <v>1228</v>
      </c>
      <c r="F751" s="50">
        <v>-20.630399999999998</v>
      </c>
      <c r="G751" s="30">
        <f t="shared" si="47"/>
        <v>-2.06304</v>
      </c>
      <c r="H751" s="31">
        <f t="shared" si="48"/>
        <v>231.44915000000012</v>
      </c>
      <c r="I751" s="31">
        <f>MAX($H$19:H751)</f>
        <v>242.13501000000011</v>
      </c>
      <c r="J751" s="32">
        <f t="shared" si="49"/>
        <v>-10.685859999999991</v>
      </c>
      <c r="K751" s="33">
        <f t="shared" si="46"/>
        <v>-8.8348278520277157E-3</v>
      </c>
    </row>
    <row r="752" spans="1:11" x14ac:dyDescent="0.25">
      <c r="A752" s="47" t="s">
        <v>106</v>
      </c>
      <c r="B752" s="48" t="s">
        <v>112</v>
      </c>
      <c r="C752" s="49">
        <v>44512.625</v>
      </c>
      <c r="D752" s="48">
        <v>167</v>
      </c>
      <c r="E752" s="48">
        <v>1315</v>
      </c>
      <c r="F752" s="50">
        <v>11.309000000000001</v>
      </c>
      <c r="G752" s="30">
        <f t="shared" si="47"/>
        <v>1.1309000000000002</v>
      </c>
      <c r="H752" s="31">
        <f t="shared" si="48"/>
        <v>232.58005000000011</v>
      </c>
      <c r="I752" s="31">
        <f>MAX($H$19:H752)</f>
        <v>242.13501000000011</v>
      </c>
      <c r="J752" s="32">
        <f t="shared" si="49"/>
        <v>-9.5549599999999941</v>
      </c>
      <c r="K752" s="33">
        <f t="shared" si="46"/>
        <v>4.8861704612006562E-3</v>
      </c>
    </row>
    <row r="753" spans="1:11" x14ac:dyDescent="0.25">
      <c r="A753" s="47" t="s">
        <v>104</v>
      </c>
      <c r="B753" s="48" t="s">
        <v>111</v>
      </c>
      <c r="C753" s="49">
        <v>44515.625</v>
      </c>
      <c r="D753" s="48">
        <v>179.32</v>
      </c>
      <c r="E753" s="48">
        <v>728</v>
      </c>
      <c r="F753" s="50">
        <v>-20.238399999999999</v>
      </c>
      <c r="G753" s="30">
        <f t="shared" si="47"/>
        <v>-2.0238399999999999</v>
      </c>
      <c r="H753" s="31">
        <f t="shared" si="48"/>
        <v>230.55621000000011</v>
      </c>
      <c r="I753" s="31">
        <f>MAX($H$19:H753)</f>
        <v>242.13501000000011</v>
      </c>
      <c r="J753" s="32">
        <f t="shared" si="49"/>
        <v>-11.578800000000001</v>
      </c>
      <c r="K753" s="33">
        <f t="shared" si="46"/>
        <v>-8.7016921700722172E-3</v>
      </c>
    </row>
    <row r="754" spans="1:11" x14ac:dyDescent="0.25">
      <c r="A754" s="47" t="s">
        <v>107</v>
      </c>
      <c r="B754" s="48" t="s">
        <v>111</v>
      </c>
      <c r="C754" s="49">
        <v>44517.604166666664</v>
      </c>
      <c r="D754" s="48">
        <v>354.66</v>
      </c>
      <c r="E754" s="48">
        <v>161</v>
      </c>
      <c r="F754" s="50">
        <v>17.8066</v>
      </c>
      <c r="G754" s="30">
        <f t="shared" si="47"/>
        <v>1.7806600000000001</v>
      </c>
      <c r="H754" s="31">
        <f t="shared" si="48"/>
        <v>232.33687000000012</v>
      </c>
      <c r="I754" s="31">
        <f>MAX($H$19:H754)</f>
        <v>242.13501000000011</v>
      </c>
      <c r="J754" s="32">
        <f t="shared" si="49"/>
        <v>-9.7981399999999894</v>
      </c>
      <c r="K754" s="33">
        <f t="shared" si="46"/>
        <v>7.7233226552431145E-3</v>
      </c>
    </row>
    <row r="755" spans="1:11" x14ac:dyDescent="0.25">
      <c r="A755" s="47" t="s">
        <v>114</v>
      </c>
      <c r="B755" s="48" t="s">
        <v>112</v>
      </c>
      <c r="C755" s="49">
        <v>44526.625</v>
      </c>
      <c r="D755" s="48">
        <v>158.74</v>
      </c>
      <c r="E755" s="48">
        <v>632</v>
      </c>
      <c r="F755" s="50">
        <v>4.1080000000000005</v>
      </c>
      <c r="G755" s="30">
        <f t="shared" si="47"/>
        <v>0.41080000000000005</v>
      </c>
      <c r="H755" s="31">
        <f t="shared" si="48"/>
        <v>232.74767000000011</v>
      </c>
      <c r="I755" s="31">
        <f>MAX($H$19:H755)</f>
        <v>242.13501000000011</v>
      </c>
      <c r="J755" s="32">
        <f t="shared" si="49"/>
        <v>-9.3873399999999947</v>
      </c>
      <c r="K755" s="33">
        <f t="shared" si="46"/>
        <v>1.7681222958714216E-3</v>
      </c>
    </row>
    <row r="756" spans="1:11" x14ac:dyDescent="0.25">
      <c r="A756" s="47" t="s">
        <v>104</v>
      </c>
      <c r="B756" s="48" t="s">
        <v>112</v>
      </c>
      <c r="C756" s="49">
        <v>44530.666666666664</v>
      </c>
      <c r="D756" s="48">
        <v>175.57</v>
      </c>
      <c r="E756" s="48">
        <v>622</v>
      </c>
      <c r="F756" s="50">
        <v>-21.894400000000001</v>
      </c>
      <c r="G756" s="30">
        <f t="shared" si="47"/>
        <v>-2.1894400000000003</v>
      </c>
      <c r="H756" s="31">
        <f t="shared" si="48"/>
        <v>230.55823000000012</v>
      </c>
      <c r="I756" s="31">
        <f>MAX($H$19:H756)</f>
        <v>242.13501000000011</v>
      </c>
      <c r="J756" s="32">
        <f t="shared" si="49"/>
        <v>-11.576779999999985</v>
      </c>
      <c r="K756" s="33">
        <f t="shared" si="46"/>
        <v>-9.4069255344210179E-3</v>
      </c>
    </row>
    <row r="757" spans="1:11" x14ac:dyDescent="0.25">
      <c r="A757" s="47" t="s">
        <v>105</v>
      </c>
      <c r="B757" s="48" t="s">
        <v>112</v>
      </c>
      <c r="C757" s="49">
        <v>44530.666666666664</v>
      </c>
      <c r="D757" s="48">
        <v>143.69999999999999</v>
      </c>
      <c r="E757" s="48">
        <v>900</v>
      </c>
      <c r="F757" s="50">
        <v>6.93</v>
      </c>
      <c r="G757" s="30">
        <f t="shared" si="47"/>
        <v>0.69300000000000006</v>
      </c>
      <c r="H757" s="31">
        <f t="shared" si="48"/>
        <v>231.25123000000013</v>
      </c>
      <c r="I757" s="31">
        <f>MAX($H$19:H757)</f>
        <v>242.13501000000011</v>
      </c>
      <c r="J757" s="32">
        <f t="shared" si="49"/>
        <v>-10.883779999999973</v>
      </c>
      <c r="K757" s="33">
        <f t="shared" si="46"/>
        <v>3.0057482658503165E-3</v>
      </c>
    </row>
    <row r="758" spans="1:11" x14ac:dyDescent="0.25">
      <c r="A758" s="47" t="s">
        <v>105</v>
      </c>
      <c r="B758" s="48" t="s">
        <v>112</v>
      </c>
      <c r="C758" s="49">
        <v>44531.854166666664</v>
      </c>
      <c r="D758" s="48">
        <v>142.88</v>
      </c>
      <c r="E758" s="48">
        <v>930</v>
      </c>
      <c r="F758" s="50">
        <v>9.5790000000000006</v>
      </c>
      <c r="G758" s="30">
        <f t="shared" si="47"/>
        <v>0.95790000000000008</v>
      </c>
      <c r="H758" s="31">
        <f t="shared" si="48"/>
        <v>232.20913000000013</v>
      </c>
      <c r="I758" s="31">
        <f>MAX($H$19:H758)</f>
        <v>242.13501000000011</v>
      </c>
      <c r="J758" s="32">
        <f t="shared" si="49"/>
        <v>-9.9258799999999781</v>
      </c>
      <c r="K758" s="33">
        <f t="shared" si="46"/>
        <v>4.1422482379878112E-3</v>
      </c>
    </row>
    <row r="759" spans="1:11" x14ac:dyDescent="0.25">
      <c r="A759" s="47" t="s">
        <v>106</v>
      </c>
      <c r="B759" s="48" t="s">
        <v>112</v>
      </c>
      <c r="C759" s="49">
        <v>44531.854166666664</v>
      </c>
      <c r="D759" s="48">
        <v>158.56</v>
      </c>
      <c r="E759" s="48">
        <v>606</v>
      </c>
      <c r="F759" s="50">
        <v>-20.603999999999999</v>
      </c>
      <c r="G759" s="30">
        <f t="shared" si="47"/>
        <v>-2.0604</v>
      </c>
      <c r="H759" s="31">
        <f t="shared" si="48"/>
        <v>230.14873000000014</v>
      </c>
      <c r="I759" s="31">
        <f>MAX($H$19:H759)</f>
        <v>242.13501000000011</v>
      </c>
      <c r="J759" s="32">
        <f t="shared" si="49"/>
        <v>-11.986279999999965</v>
      </c>
      <c r="K759" s="33">
        <f t="shared" si="46"/>
        <v>-8.8730361291133875E-3</v>
      </c>
    </row>
    <row r="760" spans="1:11" x14ac:dyDescent="0.25">
      <c r="A760" s="47" t="s">
        <v>106</v>
      </c>
      <c r="B760" s="48" t="s">
        <v>111</v>
      </c>
      <c r="C760" s="49">
        <v>44532.708333333336</v>
      </c>
      <c r="D760" s="48">
        <v>162.32</v>
      </c>
      <c r="E760" s="48">
        <v>528</v>
      </c>
      <c r="F760" s="50">
        <v>-19.6416</v>
      </c>
      <c r="G760" s="30">
        <f t="shared" si="47"/>
        <v>-1.9641600000000001</v>
      </c>
      <c r="H760" s="31">
        <f t="shared" si="48"/>
        <v>228.18457000000015</v>
      </c>
      <c r="I760" s="31">
        <f>MAX($H$19:H760)</f>
        <v>242.13501000000011</v>
      </c>
      <c r="J760" s="32">
        <f t="shared" si="49"/>
        <v>-13.950439999999958</v>
      </c>
      <c r="K760" s="33">
        <f t="shared" si="46"/>
        <v>-8.5343073585502083E-3</v>
      </c>
    </row>
    <row r="761" spans="1:11" x14ac:dyDescent="0.25">
      <c r="A761" s="47" t="s">
        <v>106</v>
      </c>
      <c r="B761" s="48" t="s">
        <v>112</v>
      </c>
      <c r="C761" s="49">
        <v>44533.6875</v>
      </c>
      <c r="D761" s="48">
        <v>159.13999999999999</v>
      </c>
      <c r="E761" s="48">
        <v>605</v>
      </c>
      <c r="F761" s="50">
        <v>-3.0854999999999997</v>
      </c>
      <c r="G761" s="30">
        <f t="shared" si="47"/>
        <v>-0.30854999999999999</v>
      </c>
      <c r="H761" s="31">
        <f t="shared" si="48"/>
        <v>227.87602000000015</v>
      </c>
      <c r="I761" s="31">
        <f>MAX($H$19:H761)</f>
        <v>242.13501000000011</v>
      </c>
      <c r="J761" s="32">
        <f t="shared" si="49"/>
        <v>-14.258989999999955</v>
      </c>
      <c r="K761" s="33">
        <f t="shared" si="46"/>
        <v>-1.3521948482317914E-3</v>
      </c>
    </row>
    <row r="762" spans="1:11" x14ac:dyDescent="0.25">
      <c r="A762" s="47" t="s">
        <v>104</v>
      </c>
      <c r="B762" s="48" t="s">
        <v>111</v>
      </c>
      <c r="C762" s="49">
        <v>44537.625</v>
      </c>
      <c r="D762" s="48">
        <v>175.23</v>
      </c>
      <c r="E762" s="48">
        <v>538</v>
      </c>
      <c r="F762" s="50">
        <v>11.244200000000001</v>
      </c>
      <c r="G762" s="30">
        <f t="shared" si="47"/>
        <v>1.1244200000000002</v>
      </c>
      <c r="H762" s="31">
        <f t="shared" si="48"/>
        <v>229.00044000000014</v>
      </c>
      <c r="I762" s="31">
        <f>MAX($H$19:H762)</f>
        <v>242.13501000000011</v>
      </c>
      <c r="J762" s="32">
        <f t="shared" si="49"/>
        <v>-13.134569999999968</v>
      </c>
      <c r="K762" s="33">
        <f t="shared" si="46"/>
        <v>4.9343498275948861E-3</v>
      </c>
    </row>
    <row r="763" spans="1:11" x14ac:dyDescent="0.25">
      <c r="A763" s="47" t="s">
        <v>107</v>
      </c>
      <c r="B763" s="48" t="s">
        <v>111</v>
      </c>
      <c r="C763" s="49">
        <v>44538.770833333336</v>
      </c>
      <c r="D763" s="48">
        <v>355.83</v>
      </c>
      <c r="E763" s="48">
        <v>178</v>
      </c>
      <c r="F763" s="50">
        <v>-20.576799999999999</v>
      </c>
      <c r="G763" s="30">
        <f t="shared" si="47"/>
        <v>-2.05768</v>
      </c>
      <c r="H763" s="31">
        <f t="shared" si="48"/>
        <v>226.94276000000013</v>
      </c>
      <c r="I763" s="31">
        <f>MAX($H$19:H763)</f>
        <v>242.13501000000011</v>
      </c>
      <c r="J763" s="32">
        <f t="shared" si="49"/>
        <v>-15.192249999999973</v>
      </c>
      <c r="K763" s="33">
        <f t="shared" si="46"/>
        <v>-8.9854849187189778E-3</v>
      </c>
    </row>
    <row r="764" spans="1:11" x14ac:dyDescent="0.25">
      <c r="A764" s="47" t="s">
        <v>106</v>
      </c>
      <c r="B764" s="48" t="s">
        <v>112</v>
      </c>
      <c r="C764" s="49">
        <v>44539.625</v>
      </c>
      <c r="D764" s="48">
        <v>159.65</v>
      </c>
      <c r="E764" s="48">
        <v>900</v>
      </c>
      <c r="F764" s="50">
        <v>-21.06</v>
      </c>
      <c r="G764" s="30">
        <f t="shared" si="47"/>
        <v>-2.1059999999999999</v>
      </c>
      <c r="H764" s="31">
        <f t="shared" si="48"/>
        <v>224.83676000000014</v>
      </c>
      <c r="I764" s="31">
        <f>MAX($H$19:H764)</f>
        <v>242.13501000000011</v>
      </c>
      <c r="J764" s="32">
        <f t="shared" si="49"/>
        <v>-17.298249999999967</v>
      </c>
      <c r="K764" s="33">
        <f t="shared" si="46"/>
        <v>-9.2798730393514051E-3</v>
      </c>
    </row>
    <row r="765" spans="1:11" x14ac:dyDescent="0.25">
      <c r="A765" s="47" t="s">
        <v>105</v>
      </c>
      <c r="B765" s="48" t="s">
        <v>112</v>
      </c>
      <c r="C765" s="49">
        <v>44543.666666666664</v>
      </c>
      <c r="D765" s="48">
        <v>147.19</v>
      </c>
      <c r="E765" s="48">
        <v>1394</v>
      </c>
      <c r="F765" s="50">
        <v>11.152000000000001</v>
      </c>
      <c r="G765" s="30">
        <f t="shared" si="47"/>
        <v>1.1152000000000002</v>
      </c>
      <c r="H765" s="31">
        <f t="shared" si="48"/>
        <v>225.95196000000013</v>
      </c>
      <c r="I765" s="31">
        <f>MAX($H$19:H765)</f>
        <v>242.13501000000011</v>
      </c>
      <c r="J765" s="32">
        <f t="shared" si="49"/>
        <v>-16.18304999999998</v>
      </c>
      <c r="K765" s="33">
        <f t="shared" si="46"/>
        <v>4.9600430107603621E-3</v>
      </c>
    </row>
    <row r="766" spans="1:11" x14ac:dyDescent="0.25">
      <c r="A766" s="47" t="s">
        <v>115</v>
      </c>
      <c r="B766" s="48" t="s">
        <v>111</v>
      </c>
      <c r="C766" s="49">
        <v>44545.8125</v>
      </c>
      <c r="D766" s="48">
        <v>139.30000000000001</v>
      </c>
      <c r="E766" s="48">
        <v>349</v>
      </c>
      <c r="F766" s="50">
        <v>23.731999999999999</v>
      </c>
      <c r="G766" s="30">
        <f t="shared" si="47"/>
        <v>2.3732000000000002</v>
      </c>
      <c r="H766" s="31">
        <f t="shared" si="48"/>
        <v>228.32516000000012</v>
      </c>
      <c r="I766" s="31">
        <f>MAX($H$19:H766)</f>
        <v>242.13501000000011</v>
      </c>
      <c r="J766" s="32">
        <f t="shared" si="49"/>
        <v>-13.809849999999983</v>
      </c>
      <c r="K766" s="33">
        <f t="shared" si="46"/>
        <v>1.05031175653445E-2</v>
      </c>
    </row>
    <row r="767" spans="1:11" x14ac:dyDescent="0.25">
      <c r="A767" s="47" t="s">
        <v>105</v>
      </c>
      <c r="B767" s="48" t="s">
        <v>111</v>
      </c>
      <c r="C767" s="49">
        <v>44545.854166666664</v>
      </c>
      <c r="D767" s="48">
        <v>146.43</v>
      </c>
      <c r="E767" s="48">
        <v>1030</v>
      </c>
      <c r="F767" s="50">
        <v>8.1370000000000005</v>
      </c>
      <c r="G767" s="30">
        <f t="shared" si="47"/>
        <v>0.81370000000000009</v>
      </c>
      <c r="H767" s="31">
        <f t="shared" si="48"/>
        <v>229.13886000000014</v>
      </c>
      <c r="I767" s="31">
        <f>MAX($H$19:H767)</f>
        <v>242.13501000000011</v>
      </c>
      <c r="J767" s="32">
        <f t="shared" si="49"/>
        <v>-12.996149999999972</v>
      </c>
      <c r="K767" s="33">
        <f t="shared" si="46"/>
        <v>3.5637772026526626E-3</v>
      </c>
    </row>
    <row r="768" spans="1:11" x14ac:dyDescent="0.25">
      <c r="A768" s="47" t="s">
        <v>104</v>
      </c>
      <c r="B768" s="48" t="s">
        <v>111</v>
      </c>
      <c r="C768" s="49">
        <v>44547.770833333336</v>
      </c>
      <c r="D768" s="48">
        <v>170.28</v>
      </c>
      <c r="E768" s="48">
        <v>496</v>
      </c>
      <c r="F768" s="50">
        <v>-34.521599999999999</v>
      </c>
      <c r="G768" s="30">
        <f t="shared" si="47"/>
        <v>-3.4521600000000001</v>
      </c>
      <c r="H768" s="31">
        <f t="shared" si="48"/>
        <v>225.68670000000014</v>
      </c>
      <c r="I768" s="31">
        <f>MAX($H$19:H768)</f>
        <v>242.13501000000011</v>
      </c>
      <c r="J768" s="32">
        <f t="shared" si="49"/>
        <v>-16.448309999999964</v>
      </c>
      <c r="K768" s="33">
        <f t="shared" si="46"/>
        <v>-1.5065798965745003E-2</v>
      </c>
    </row>
    <row r="769" spans="1:11" x14ac:dyDescent="0.25">
      <c r="A769" s="47" t="s">
        <v>104</v>
      </c>
      <c r="B769" s="48" t="s">
        <v>112</v>
      </c>
      <c r="C769" s="49">
        <v>44550.625</v>
      </c>
      <c r="D769" s="48">
        <v>167.35</v>
      </c>
      <c r="E769" s="48">
        <v>454</v>
      </c>
      <c r="F769" s="50">
        <v>-4.2675999999999998</v>
      </c>
      <c r="G769" s="30">
        <f t="shared" si="47"/>
        <v>-0.42676000000000003</v>
      </c>
      <c r="H769" s="31">
        <f t="shared" si="48"/>
        <v>225.25994000000014</v>
      </c>
      <c r="I769" s="31">
        <f>MAX($H$19:H769)</f>
        <v>242.13501000000011</v>
      </c>
      <c r="J769" s="32">
        <f t="shared" si="49"/>
        <v>-16.875069999999965</v>
      </c>
      <c r="K769" s="33">
        <f t="shared" si="46"/>
        <v>-1.8909399623460166E-3</v>
      </c>
    </row>
    <row r="770" spans="1:11" x14ac:dyDescent="0.25">
      <c r="A770" s="47" t="s">
        <v>116</v>
      </c>
      <c r="B770" s="48" t="s">
        <v>112</v>
      </c>
      <c r="C770" s="49">
        <v>44550.625</v>
      </c>
      <c r="D770" s="48">
        <v>290.32</v>
      </c>
      <c r="E770" s="48">
        <v>415</v>
      </c>
      <c r="F770" s="50">
        <v>9.3375000000000004</v>
      </c>
      <c r="G770" s="30">
        <f t="shared" si="47"/>
        <v>0.93375000000000008</v>
      </c>
      <c r="H770" s="31">
        <f t="shared" si="48"/>
        <v>226.19369000000015</v>
      </c>
      <c r="I770" s="31">
        <f>MAX($H$19:H770)</f>
        <v>242.13501000000011</v>
      </c>
      <c r="J770" s="32">
        <f t="shared" si="49"/>
        <v>-15.941319999999962</v>
      </c>
      <c r="K770" s="33">
        <f t="shared" si="46"/>
        <v>4.1452110836928124E-3</v>
      </c>
    </row>
    <row r="771" spans="1:11" x14ac:dyDescent="0.25">
      <c r="A771" s="47" t="s">
        <v>107</v>
      </c>
      <c r="B771" s="48" t="s">
        <v>111</v>
      </c>
      <c r="C771" s="49">
        <v>44552.604166666664</v>
      </c>
      <c r="D771" s="48">
        <v>322.02</v>
      </c>
      <c r="E771" s="48">
        <v>205</v>
      </c>
      <c r="F771" s="50">
        <v>20.295000000000002</v>
      </c>
      <c r="G771" s="30">
        <f t="shared" si="47"/>
        <v>2.0295000000000001</v>
      </c>
      <c r="H771" s="31">
        <f t="shared" si="48"/>
        <v>228.22319000000016</v>
      </c>
      <c r="I771" s="31">
        <f>MAX($H$19:H771)</f>
        <v>242.13501000000011</v>
      </c>
      <c r="J771" s="32">
        <f t="shared" si="49"/>
        <v>-13.911819999999949</v>
      </c>
      <c r="K771" s="33">
        <f t="shared" si="46"/>
        <v>8.9723988321690484E-3</v>
      </c>
    </row>
    <row r="772" spans="1:11" x14ac:dyDescent="0.25">
      <c r="A772" s="47" t="s">
        <v>116</v>
      </c>
      <c r="B772" s="48" t="s">
        <v>111</v>
      </c>
      <c r="C772" s="49">
        <v>44552.666666666664</v>
      </c>
      <c r="D772" s="48">
        <v>294.25</v>
      </c>
      <c r="E772" s="48">
        <v>640</v>
      </c>
      <c r="F772" s="50">
        <v>8.2560000000000002</v>
      </c>
      <c r="G772" s="30">
        <f t="shared" si="47"/>
        <v>0.82560000000000011</v>
      </c>
      <c r="H772" s="31">
        <f t="shared" si="48"/>
        <v>229.04879000000017</v>
      </c>
      <c r="I772" s="31">
        <f>MAX($H$19:H772)</f>
        <v>242.13501000000011</v>
      </c>
      <c r="J772" s="32">
        <f t="shared" si="49"/>
        <v>-13.08621999999994</v>
      </c>
      <c r="K772" s="33">
        <f t="shared" si="46"/>
        <v>3.6175114369403349E-3</v>
      </c>
    </row>
    <row r="773" spans="1:11" x14ac:dyDescent="0.25">
      <c r="A773" s="47" t="s">
        <v>106</v>
      </c>
      <c r="B773" s="48" t="s">
        <v>111</v>
      </c>
      <c r="C773" s="49">
        <v>44553.625</v>
      </c>
      <c r="D773" s="48">
        <v>158</v>
      </c>
      <c r="E773" s="48">
        <v>1081</v>
      </c>
      <c r="F773" s="50">
        <v>-10.81</v>
      </c>
      <c r="G773" s="30">
        <f t="shared" si="47"/>
        <v>-1.0810000000000002</v>
      </c>
      <c r="H773" s="31">
        <f t="shared" si="48"/>
        <v>227.96779000000018</v>
      </c>
      <c r="I773" s="31">
        <f>MAX($H$19:H773)</f>
        <v>242.13501000000011</v>
      </c>
      <c r="J773" s="32">
        <f t="shared" si="49"/>
        <v>-14.167219999999929</v>
      </c>
      <c r="K773" s="33">
        <f t="shared" si="46"/>
        <v>-4.7195184921081657E-3</v>
      </c>
    </row>
    <row r="774" spans="1:11" x14ac:dyDescent="0.25">
      <c r="A774" s="47" t="s">
        <v>105</v>
      </c>
      <c r="B774" s="48" t="s">
        <v>112</v>
      </c>
      <c r="C774" s="49">
        <v>44559.6875</v>
      </c>
      <c r="D774" s="48">
        <v>145.88999999999999</v>
      </c>
      <c r="E774" s="48">
        <v>1813</v>
      </c>
      <c r="F774" s="50">
        <v>4.5324999999999998</v>
      </c>
      <c r="G774" s="30">
        <f t="shared" si="47"/>
        <v>0.45324999999999999</v>
      </c>
      <c r="H774" s="31">
        <f t="shared" si="48"/>
        <v>228.42104000000018</v>
      </c>
      <c r="I774" s="31">
        <f>MAX($H$19:H774)</f>
        <v>242.13501000000011</v>
      </c>
      <c r="J774" s="32">
        <f t="shared" si="49"/>
        <v>-13.713969999999932</v>
      </c>
      <c r="K774" s="33">
        <f t="shared" si="46"/>
        <v>1.9882194760936223E-3</v>
      </c>
    </row>
    <row r="775" spans="1:11" x14ac:dyDescent="0.25">
      <c r="A775" s="47" t="s">
        <v>115</v>
      </c>
      <c r="B775" s="48" t="s">
        <v>112</v>
      </c>
      <c r="C775" s="49">
        <v>44560.625</v>
      </c>
      <c r="D775" s="48">
        <v>147.25</v>
      </c>
      <c r="E775" s="48">
        <v>479</v>
      </c>
      <c r="F775" s="50">
        <v>-4.5026000000000002</v>
      </c>
      <c r="G775" s="30">
        <f t="shared" si="47"/>
        <v>-0.45026000000000005</v>
      </c>
      <c r="H775" s="31">
        <f t="shared" si="48"/>
        <v>227.97078000000019</v>
      </c>
      <c r="I775" s="31">
        <f>MAX($H$19:H775)</f>
        <v>242.13501000000011</v>
      </c>
      <c r="J775" s="32">
        <f t="shared" si="49"/>
        <v>-14.164229999999918</v>
      </c>
      <c r="K775" s="33">
        <f t="shared" ref="K775:K838" si="50">(H775/H774)-1</f>
        <v>-1.9711844408027979E-3</v>
      </c>
    </row>
    <row r="776" spans="1:11" x14ac:dyDescent="0.25">
      <c r="A776" s="47" t="s">
        <v>114</v>
      </c>
      <c r="B776" s="48" t="s">
        <v>112</v>
      </c>
      <c r="C776" s="49">
        <v>44561.708333333336</v>
      </c>
      <c r="D776" s="48">
        <v>177.73</v>
      </c>
      <c r="E776" s="48">
        <v>988</v>
      </c>
      <c r="F776" s="50">
        <v>-2.3712</v>
      </c>
      <c r="G776" s="30">
        <f t="shared" si="47"/>
        <v>-0.23712</v>
      </c>
      <c r="H776" s="31">
        <f t="shared" si="48"/>
        <v>227.73366000000019</v>
      </c>
      <c r="I776" s="31">
        <f>MAX($H$19:H776)</f>
        <v>242.13501000000011</v>
      </c>
      <c r="J776" s="32">
        <f t="shared" si="49"/>
        <v>-14.401349999999923</v>
      </c>
      <c r="K776" s="33">
        <f t="shared" si="50"/>
        <v>-1.0401333012941549E-3</v>
      </c>
    </row>
    <row r="777" spans="1:11" x14ac:dyDescent="0.25">
      <c r="A777" s="47" t="s">
        <v>107</v>
      </c>
      <c r="B777" s="48" t="s">
        <v>112</v>
      </c>
      <c r="C777" s="49">
        <v>44564.604166666664</v>
      </c>
      <c r="D777" s="48">
        <v>382.58</v>
      </c>
      <c r="E777" s="48">
        <v>276</v>
      </c>
      <c r="F777" s="50">
        <v>0</v>
      </c>
      <c r="G777" s="30">
        <f t="shared" si="47"/>
        <v>0</v>
      </c>
      <c r="H777" s="31">
        <f t="shared" si="48"/>
        <v>227.73366000000019</v>
      </c>
      <c r="I777" s="31">
        <f>MAX($H$19:H777)</f>
        <v>242.13501000000011</v>
      </c>
      <c r="J777" s="32">
        <f t="shared" si="49"/>
        <v>-14.401349999999923</v>
      </c>
      <c r="K777" s="33">
        <f t="shared" si="50"/>
        <v>0</v>
      </c>
    </row>
    <row r="778" spans="1:11" x14ac:dyDescent="0.25">
      <c r="A778" s="47" t="s">
        <v>106</v>
      </c>
      <c r="B778" s="48" t="s">
        <v>111</v>
      </c>
      <c r="C778" s="49">
        <v>44564.625</v>
      </c>
      <c r="D778" s="48">
        <v>161.07</v>
      </c>
      <c r="E778" s="48">
        <v>1222</v>
      </c>
      <c r="F778" s="50">
        <v>13.442</v>
      </c>
      <c r="G778" s="30">
        <f t="shared" si="47"/>
        <v>1.3442000000000001</v>
      </c>
      <c r="H778" s="31">
        <f t="shared" si="48"/>
        <v>229.07786000000019</v>
      </c>
      <c r="I778" s="31">
        <f>MAX($H$19:H778)</f>
        <v>242.13501000000011</v>
      </c>
      <c r="J778" s="32">
        <f t="shared" si="49"/>
        <v>-13.057149999999922</v>
      </c>
      <c r="K778" s="33">
        <f t="shared" si="50"/>
        <v>5.9025090976889683E-3</v>
      </c>
    </row>
    <row r="779" spans="1:11" x14ac:dyDescent="0.25">
      <c r="A779" s="47" t="s">
        <v>105</v>
      </c>
      <c r="B779" s="48" t="s">
        <v>112</v>
      </c>
      <c r="C779" s="49">
        <v>44565.666666666664</v>
      </c>
      <c r="D779" s="48">
        <v>144.44999999999999</v>
      </c>
      <c r="E779" s="48">
        <v>1136</v>
      </c>
      <c r="F779" s="50">
        <v>73.385600000000011</v>
      </c>
      <c r="G779" s="30">
        <f t="shared" si="47"/>
        <v>7.3385600000000011</v>
      </c>
      <c r="H779" s="31">
        <f t="shared" si="48"/>
        <v>236.41642000000019</v>
      </c>
      <c r="I779" s="31">
        <f>MAX($H$19:H779)</f>
        <v>242.13501000000011</v>
      </c>
      <c r="J779" s="32">
        <f t="shared" si="49"/>
        <v>-5.7185899999999208</v>
      </c>
      <c r="K779" s="33">
        <f t="shared" si="50"/>
        <v>3.2035221561786953E-2</v>
      </c>
    </row>
    <row r="780" spans="1:11" x14ac:dyDescent="0.25">
      <c r="A780" s="47" t="s">
        <v>107</v>
      </c>
      <c r="B780" s="48" t="s">
        <v>112</v>
      </c>
      <c r="C780" s="49">
        <v>44566.833333333336</v>
      </c>
      <c r="D780" s="48">
        <v>368.43</v>
      </c>
      <c r="E780" s="48">
        <v>137</v>
      </c>
      <c r="F780" s="50">
        <v>26.947900000000001</v>
      </c>
      <c r="G780" s="30">
        <f t="shared" si="47"/>
        <v>2.6947900000000002</v>
      </c>
      <c r="H780" s="31">
        <f t="shared" si="48"/>
        <v>239.1112100000002</v>
      </c>
      <c r="I780" s="31">
        <f>MAX($H$19:H780)</f>
        <v>242.13501000000011</v>
      </c>
      <c r="J780" s="32">
        <f t="shared" si="49"/>
        <v>-3.023799999999909</v>
      </c>
      <c r="K780" s="33">
        <f t="shared" si="50"/>
        <v>1.1398489157394387E-2</v>
      </c>
    </row>
    <row r="781" spans="1:11" x14ac:dyDescent="0.25">
      <c r="A781" s="47" t="s">
        <v>104</v>
      </c>
      <c r="B781" s="48" t="s">
        <v>112</v>
      </c>
      <c r="C781" s="49">
        <v>44574.729166666664</v>
      </c>
      <c r="D781" s="48">
        <v>161.91</v>
      </c>
      <c r="E781" s="48">
        <v>795</v>
      </c>
      <c r="F781" s="50">
        <v>23.690999999999999</v>
      </c>
      <c r="G781" s="30">
        <f t="shared" si="47"/>
        <v>2.3691</v>
      </c>
      <c r="H781" s="31">
        <f t="shared" si="48"/>
        <v>241.4803100000002</v>
      </c>
      <c r="I781" s="31">
        <f>MAX($H$19:H781)</f>
        <v>242.13501000000011</v>
      </c>
      <c r="J781" s="32">
        <f t="shared" si="49"/>
        <v>-0.65469999999990591</v>
      </c>
      <c r="K781" s="33">
        <f t="shared" si="50"/>
        <v>9.9079419990388828E-3</v>
      </c>
    </row>
    <row r="782" spans="1:11" x14ac:dyDescent="0.25">
      <c r="A782" s="47" t="s">
        <v>114</v>
      </c>
      <c r="B782" s="48" t="s">
        <v>112</v>
      </c>
      <c r="C782" s="49">
        <v>44574.833333333336</v>
      </c>
      <c r="D782" s="48">
        <v>173.37</v>
      </c>
      <c r="E782" s="48">
        <v>717</v>
      </c>
      <c r="F782" s="50">
        <v>8.1021000000000001</v>
      </c>
      <c r="G782" s="30">
        <f t="shared" si="47"/>
        <v>0.8102100000000001</v>
      </c>
      <c r="H782" s="31">
        <f t="shared" si="48"/>
        <v>242.29052000000021</v>
      </c>
      <c r="I782" s="31">
        <f>MAX($H$19:H782)</f>
        <v>242.29052000000021</v>
      </c>
      <c r="J782" s="32">
        <f t="shared" si="49"/>
        <v>0</v>
      </c>
      <c r="K782" s="33">
        <f t="shared" si="50"/>
        <v>3.3551803871711972E-3</v>
      </c>
    </row>
    <row r="783" spans="1:11" x14ac:dyDescent="0.25">
      <c r="A783" s="47" t="s">
        <v>106</v>
      </c>
      <c r="B783" s="48" t="s">
        <v>112</v>
      </c>
      <c r="C783" s="49">
        <v>44575.625</v>
      </c>
      <c r="D783" s="48">
        <v>159.80000000000001</v>
      </c>
      <c r="E783" s="48">
        <v>493</v>
      </c>
      <c r="F783" s="50">
        <v>49.447899999999997</v>
      </c>
      <c r="G783" s="30">
        <f t="shared" si="47"/>
        <v>4.9447900000000002</v>
      </c>
      <c r="H783" s="31">
        <f t="shared" si="48"/>
        <v>247.23531000000023</v>
      </c>
      <c r="I783" s="31">
        <f>MAX($H$19:H783)</f>
        <v>247.23531000000023</v>
      </c>
      <c r="J783" s="32">
        <f t="shared" si="49"/>
        <v>0</v>
      </c>
      <c r="K783" s="33">
        <f t="shared" si="50"/>
        <v>2.0408516189572845E-2</v>
      </c>
    </row>
    <row r="784" spans="1:11" x14ac:dyDescent="0.25">
      <c r="A784" s="47" t="s">
        <v>116</v>
      </c>
      <c r="B784" s="48" t="s">
        <v>112</v>
      </c>
      <c r="C784" s="49">
        <v>44579.645833333336</v>
      </c>
      <c r="D784" s="48">
        <v>319.33</v>
      </c>
      <c r="E784" s="48">
        <v>460</v>
      </c>
      <c r="F784" s="50">
        <v>-12.88</v>
      </c>
      <c r="G784" s="30">
        <f t="shared" si="47"/>
        <v>-1.2880000000000003</v>
      </c>
      <c r="H784" s="31">
        <f t="shared" si="48"/>
        <v>245.94731000000021</v>
      </c>
      <c r="I784" s="31">
        <f>MAX($H$19:H784)</f>
        <v>247.23531000000023</v>
      </c>
      <c r="J784" s="32">
        <f t="shared" si="49"/>
        <v>-1.2880000000000109</v>
      </c>
      <c r="K784" s="33">
        <f t="shared" si="50"/>
        <v>-5.2096118471104402E-3</v>
      </c>
    </row>
    <row r="785" spans="1:11" x14ac:dyDescent="0.25">
      <c r="A785" s="47" t="s">
        <v>106</v>
      </c>
      <c r="B785" s="48" t="s">
        <v>111</v>
      </c>
      <c r="C785" s="49">
        <v>44587.625</v>
      </c>
      <c r="D785" s="48">
        <v>150.15</v>
      </c>
      <c r="E785" s="48">
        <v>468</v>
      </c>
      <c r="F785" s="50">
        <v>-20.124000000000002</v>
      </c>
      <c r="G785" s="30">
        <f t="shared" si="47"/>
        <v>-2.0124000000000004</v>
      </c>
      <c r="H785" s="31">
        <f t="shared" si="48"/>
        <v>243.9349100000002</v>
      </c>
      <c r="I785" s="31">
        <f>MAX($H$19:H785)</f>
        <v>247.23531000000023</v>
      </c>
      <c r="J785" s="32">
        <f t="shared" si="49"/>
        <v>-3.3004000000000246</v>
      </c>
      <c r="K785" s="33">
        <f t="shared" si="50"/>
        <v>-8.1822403343220218E-3</v>
      </c>
    </row>
    <row r="786" spans="1:11" x14ac:dyDescent="0.25">
      <c r="A786" s="47" t="s">
        <v>105</v>
      </c>
      <c r="B786" s="48" t="s">
        <v>111</v>
      </c>
      <c r="C786" s="49">
        <v>44587.75</v>
      </c>
      <c r="D786" s="48">
        <v>131.66999999999999</v>
      </c>
      <c r="E786" s="48">
        <v>538</v>
      </c>
      <c r="F786" s="50">
        <v>-15.279200000000001</v>
      </c>
      <c r="G786" s="30">
        <f t="shared" si="47"/>
        <v>-1.5279200000000002</v>
      </c>
      <c r="H786" s="31">
        <f t="shared" si="48"/>
        <v>242.40699000000021</v>
      </c>
      <c r="I786" s="31">
        <f>MAX($H$19:H786)</f>
        <v>247.23531000000023</v>
      </c>
      <c r="J786" s="32">
        <f t="shared" si="49"/>
        <v>-4.8283200000000193</v>
      </c>
      <c r="K786" s="33">
        <f t="shared" si="50"/>
        <v>-6.2636381155940501E-3</v>
      </c>
    </row>
    <row r="787" spans="1:11" x14ac:dyDescent="0.25">
      <c r="A787" s="47" t="s">
        <v>107</v>
      </c>
      <c r="B787" s="48" t="s">
        <v>111</v>
      </c>
      <c r="C787" s="49">
        <v>44587.75</v>
      </c>
      <c r="D787" s="48">
        <v>320.38</v>
      </c>
      <c r="E787" s="48">
        <v>121</v>
      </c>
      <c r="F787" s="50">
        <v>8.6515000000000004</v>
      </c>
      <c r="G787" s="30">
        <f t="shared" si="47"/>
        <v>0.86515000000000009</v>
      </c>
      <c r="H787" s="31">
        <f t="shared" si="48"/>
        <v>243.27214000000021</v>
      </c>
      <c r="I787" s="31">
        <f>MAX($H$19:H787)</f>
        <v>247.23531000000023</v>
      </c>
      <c r="J787" s="32">
        <f t="shared" si="49"/>
        <v>-3.9631700000000194</v>
      </c>
      <c r="K787" s="33">
        <f t="shared" si="50"/>
        <v>3.5689977421855534E-3</v>
      </c>
    </row>
    <row r="788" spans="1:11" x14ac:dyDescent="0.25">
      <c r="A788" s="47" t="s">
        <v>104</v>
      </c>
      <c r="B788" s="48" t="s">
        <v>111</v>
      </c>
      <c r="C788" s="49">
        <v>44592.604166666664</v>
      </c>
      <c r="D788" s="48">
        <v>144.82</v>
      </c>
      <c r="E788" s="48">
        <v>486</v>
      </c>
      <c r="F788" s="50">
        <v>28.3338</v>
      </c>
      <c r="G788" s="30">
        <f t="shared" ref="G788:G851" si="51">(F788*0.1)</f>
        <v>2.83338</v>
      </c>
      <c r="H788" s="31">
        <f t="shared" si="48"/>
        <v>246.10552000000021</v>
      </c>
      <c r="I788" s="31">
        <f>MAX($H$19:H788)</f>
        <v>247.23531000000023</v>
      </c>
      <c r="J788" s="32">
        <f t="shared" si="49"/>
        <v>-1.1297900000000141</v>
      </c>
      <c r="K788" s="33">
        <f t="shared" si="50"/>
        <v>1.1646956367465711E-2</v>
      </c>
    </row>
    <row r="789" spans="1:11" x14ac:dyDescent="0.25">
      <c r="A789" s="47" t="s">
        <v>115</v>
      </c>
      <c r="B789" s="48" t="s">
        <v>111</v>
      </c>
      <c r="C789" s="49">
        <v>44592.708333333336</v>
      </c>
      <c r="D789" s="48">
        <v>112.44</v>
      </c>
      <c r="E789" s="48">
        <v>330</v>
      </c>
      <c r="F789" s="50">
        <v>23.628</v>
      </c>
      <c r="G789" s="30">
        <f t="shared" si="51"/>
        <v>2.3628</v>
      </c>
      <c r="H789" s="31">
        <f t="shared" si="48"/>
        <v>248.4683200000002</v>
      </c>
      <c r="I789" s="31">
        <f>MAX($H$19:H789)</f>
        <v>248.4683200000002</v>
      </c>
      <c r="J789" s="32">
        <f t="shared" si="49"/>
        <v>0</v>
      </c>
      <c r="K789" s="33">
        <f t="shared" si="50"/>
        <v>9.6007598691811857E-3</v>
      </c>
    </row>
    <row r="790" spans="1:11" x14ac:dyDescent="0.25">
      <c r="A790" s="47" t="s">
        <v>107</v>
      </c>
      <c r="B790" s="48" t="s">
        <v>112</v>
      </c>
      <c r="C790" s="49">
        <v>44595.625</v>
      </c>
      <c r="D790" s="48">
        <v>299.02</v>
      </c>
      <c r="E790" s="48">
        <v>164</v>
      </c>
      <c r="F790" s="50">
        <v>-20.991999999999997</v>
      </c>
      <c r="G790" s="30">
        <f t="shared" si="51"/>
        <v>-2.0991999999999997</v>
      </c>
      <c r="H790" s="31">
        <f t="shared" si="48"/>
        <v>246.36912000000021</v>
      </c>
      <c r="I790" s="31">
        <f>MAX($H$19:H790)</f>
        <v>248.4683200000002</v>
      </c>
      <c r="J790" s="32">
        <f t="shared" si="49"/>
        <v>-2.0991999999999962</v>
      </c>
      <c r="K790" s="33">
        <f t="shared" si="50"/>
        <v>-8.4485619736149875E-3</v>
      </c>
    </row>
    <row r="791" spans="1:11" x14ac:dyDescent="0.25">
      <c r="A791" s="47" t="s">
        <v>114</v>
      </c>
      <c r="B791" s="48" t="s">
        <v>112</v>
      </c>
      <c r="C791" s="49">
        <v>44596.645833333336</v>
      </c>
      <c r="D791" s="48">
        <v>171.6</v>
      </c>
      <c r="E791" s="48">
        <v>581</v>
      </c>
      <c r="F791" s="50">
        <v>-19.870200000000001</v>
      </c>
      <c r="G791" s="30">
        <f t="shared" si="51"/>
        <v>-1.9870200000000002</v>
      </c>
      <c r="H791" s="31">
        <f t="shared" ref="H791:H854" si="52">(H790+G791)</f>
        <v>244.38210000000021</v>
      </c>
      <c r="I791" s="31">
        <f>MAX($H$19:H791)</f>
        <v>248.4683200000002</v>
      </c>
      <c r="J791" s="32">
        <f t="shared" ref="J791:J854" si="53">(H791-I791)</f>
        <v>-4.0862199999999973</v>
      </c>
      <c r="K791" s="33">
        <f t="shared" si="50"/>
        <v>-8.0652153159453954E-3</v>
      </c>
    </row>
    <row r="792" spans="1:11" x14ac:dyDescent="0.25">
      <c r="A792" s="47" t="s">
        <v>106</v>
      </c>
      <c r="B792" s="48" t="s">
        <v>111</v>
      </c>
      <c r="C792" s="49">
        <v>44596.770833333336</v>
      </c>
      <c r="D792" s="48">
        <v>150.99</v>
      </c>
      <c r="E792" s="48">
        <v>916</v>
      </c>
      <c r="F792" s="50">
        <v>18.503200000000003</v>
      </c>
      <c r="G792" s="30">
        <f t="shared" si="51"/>
        <v>1.8503200000000004</v>
      </c>
      <c r="H792" s="31">
        <f t="shared" si="52"/>
        <v>246.23242000000022</v>
      </c>
      <c r="I792" s="31">
        <f>MAX($H$19:H792)</f>
        <v>248.4683200000002</v>
      </c>
      <c r="J792" s="32">
        <f t="shared" si="53"/>
        <v>-2.2358999999999867</v>
      </c>
      <c r="K792" s="33">
        <f t="shared" si="50"/>
        <v>7.5714219658478132E-3</v>
      </c>
    </row>
    <row r="793" spans="1:11" x14ac:dyDescent="0.25">
      <c r="A793" s="47" t="s">
        <v>107</v>
      </c>
      <c r="B793" s="48" t="s">
        <v>111</v>
      </c>
      <c r="C793" s="49">
        <v>44596.770833333336</v>
      </c>
      <c r="D793" s="48">
        <v>308.93</v>
      </c>
      <c r="E793" s="48">
        <v>163</v>
      </c>
      <c r="F793" s="50">
        <v>7.4001999999999999</v>
      </c>
      <c r="G793" s="30">
        <f t="shared" si="51"/>
        <v>0.74002000000000001</v>
      </c>
      <c r="H793" s="31">
        <f t="shared" si="52"/>
        <v>246.9724400000002</v>
      </c>
      <c r="I793" s="31">
        <f>MAX($H$19:H793)</f>
        <v>248.4683200000002</v>
      </c>
      <c r="J793" s="32">
        <f t="shared" si="53"/>
        <v>-1.4958799999999997</v>
      </c>
      <c r="K793" s="33">
        <f t="shared" si="50"/>
        <v>3.0053719165006321E-3</v>
      </c>
    </row>
    <row r="794" spans="1:11" x14ac:dyDescent="0.25">
      <c r="A794" s="47" t="s">
        <v>116</v>
      </c>
      <c r="B794" s="48" t="s">
        <v>112</v>
      </c>
      <c r="C794" s="49">
        <v>44599.625</v>
      </c>
      <c r="D794" s="48">
        <v>314.52999999999997</v>
      </c>
      <c r="E794" s="48">
        <v>545</v>
      </c>
      <c r="F794" s="50">
        <v>-13.952</v>
      </c>
      <c r="G794" s="30">
        <f t="shared" si="51"/>
        <v>-1.3952</v>
      </c>
      <c r="H794" s="31">
        <f t="shared" si="52"/>
        <v>245.57724000000022</v>
      </c>
      <c r="I794" s="31">
        <f>MAX($H$19:H794)</f>
        <v>248.4683200000002</v>
      </c>
      <c r="J794" s="32">
        <f t="shared" si="53"/>
        <v>-2.8910799999999881</v>
      </c>
      <c r="K794" s="33">
        <f t="shared" si="50"/>
        <v>-5.6492133292280755E-3</v>
      </c>
    </row>
    <row r="795" spans="1:11" x14ac:dyDescent="0.25">
      <c r="A795" s="47" t="s">
        <v>105</v>
      </c>
      <c r="B795" s="48" t="s">
        <v>112</v>
      </c>
      <c r="C795" s="49">
        <v>44599.708333333336</v>
      </c>
      <c r="D795" s="48">
        <v>139.81</v>
      </c>
      <c r="E795" s="48">
        <v>627</v>
      </c>
      <c r="F795" s="50">
        <v>13.605899999999998</v>
      </c>
      <c r="G795" s="30">
        <f t="shared" si="51"/>
        <v>1.36059</v>
      </c>
      <c r="H795" s="31">
        <f t="shared" si="52"/>
        <v>246.93783000000022</v>
      </c>
      <c r="I795" s="31">
        <f>MAX($H$19:H795)</f>
        <v>248.4683200000002</v>
      </c>
      <c r="J795" s="32">
        <f t="shared" si="53"/>
        <v>-1.5304899999999861</v>
      </c>
      <c r="K795" s="33">
        <f t="shared" si="50"/>
        <v>5.5403749956632886E-3</v>
      </c>
    </row>
    <row r="796" spans="1:11" x14ac:dyDescent="0.25">
      <c r="A796" s="47" t="s">
        <v>116</v>
      </c>
      <c r="B796" s="48" t="s">
        <v>111</v>
      </c>
      <c r="C796" s="49">
        <v>44600.625</v>
      </c>
      <c r="D796" s="48">
        <v>318.25</v>
      </c>
      <c r="E796" s="48">
        <v>575</v>
      </c>
      <c r="F796" s="50">
        <v>24.322500000000002</v>
      </c>
      <c r="G796" s="30">
        <f t="shared" si="51"/>
        <v>2.4322500000000002</v>
      </c>
      <c r="H796" s="31">
        <f t="shared" si="52"/>
        <v>249.37008000000023</v>
      </c>
      <c r="I796" s="31">
        <f>MAX($H$19:H796)</f>
        <v>249.37008000000023</v>
      </c>
      <c r="J796" s="32">
        <f t="shared" si="53"/>
        <v>0</v>
      </c>
      <c r="K796" s="33">
        <f t="shared" si="50"/>
        <v>9.8496451515752703E-3</v>
      </c>
    </row>
    <row r="797" spans="1:11" x14ac:dyDescent="0.25">
      <c r="A797" s="47" t="s">
        <v>107</v>
      </c>
      <c r="B797" s="48" t="s">
        <v>112</v>
      </c>
      <c r="C797" s="49">
        <v>44602.833333333336</v>
      </c>
      <c r="D797" s="48">
        <v>303.8</v>
      </c>
      <c r="E797" s="48">
        <v>216</v>
      </c>
      <c r="F797" s="50">
        <v>8.0351999999999997</v>
      </c>
      <c r="G797" s="30">
        <f t="shared" si="51"/>
        <v>0.80352000000000001</v>
      </c>
      <c r="H797" s="31">
        <f t="shared" si="52"/>
        <v>250.17360000000022</v>
      </c>
      <c r="I797" s="31">
        <f>MAX($H$19:H797)</f>
        <v>250.17360000000022</v>
      </c>
      <c r="J797" s="32">
        <f t="shared" si="53"/>
        <v>0</v>
      </c>
      <c r="K797" s="33">
        <f t="shared" si="50"/>
        <v>3.2221989101499648E-3</v>
      </c>
    </row>
    <row r="798" spans="1:11" x14ac:dyDescent="0.25">
      <c r="A798" s="47" t="s">
        <v>105</v>
      </c>
      <c r="B798" s="48" t="s">
        <v>112</v>
      </c>
      <c r="C798" s="49">
        <v>44603.625</v>
      </c>
      <c r="D798" s="48">
        <v>138.44999999999999</v>
      </c>
      <c r="E798" s="48">
        <v>865</v>
      </c>
      <c r="F798" s="50">
        <v>44.547499999999999</v>
      </c>
      <c r="G798" s="30">
        <f t="shared" si="51"/>
        <v>4.4547499999999998</v>
      </c>
      <c r="H798" s="31">
        <f t="shared" si="52"/>
        <v>254.62835000000021</v>
      </c>
      <c r="I798" s="31">
        <f>MAX($H$19:H798)</f>
        <v>254.62835000000021</v>
      </c>
      <c r="J798" s="32">
        <f t="shared" si="53"/>
        <v>0</v>
      </c>
      <c r="K798" s="33">
        <f t="shared" si="50"/>
        <v>1.7806635072605603E-2</v>
      </c>
    </row>
    <row r="799" spans="1:11" x14ac:dyDescent="0.25">
      <c r="A799" s="47" t="s">
        <v>104</v>
      </c>
      <c r="B799" s="48" t="s">
        <v>112</v>
      </c>
      <c r="C799" s="49">
        <v>44603.645833333336</v>
      </c>
      <c r="D799" s="48">
        <v>156.85</v>
      </c>
      <c r="E799" s="48">
        <v>582</v>
      </c>
      <c r="F799" s="50">
        <v>24.327600000000004</v>
      </c>
      <c r="G799" s="30">
        <f t="shared" si="51"/>
        <v>2.4327600000000005</v>
      </c>
      <c r="H799" s="31">
        <f t="shared" si="52"/>
        <v>257.06111000000021</v>
      </c>
      <c r="I799" s="31">
        <f>MAX($H$19:H799)</f>
        <v>257.06111000000021</v>
      </c>
      <c r="J799" s="32">
        <f t="shared" si="53"/>
        <v>0</v>
      </c>
      <c r="K799" s="33">
        <f t="shared" si="50"/>
        <v>9.5541600139967819E-3</v>
      </c>
    </row>
    <row r="800" spans="1:11" x14ac:dyDescent="0.25">
      <c r="A800" s="47" t="s">
        <v>116</v>
      </c>
      <c r="B800" s="48" t="s">
        <v>112</v>
      </c>
      <c r="C800" s="49">
        <v>44603.791666666664</v>
      </c>
      <c r="D800" s="48">
        <v>319.05</v>
      </c>
      <c r="E800" s="48">
        <v>563</v>
      </c>
      <c r="F800" s="50">
        <v>-20.0428</v>
      </c>
      <c r="G800" s="30">
        <f t="shared" si="51"/>
        <v>-2.0042800000000001</v>
      </c>
      <c r="H800" s="31">
        <f t="shared" si="52"/>
        <v>255.05683000000022</v>
      </c>
      <c r="I800" s="31">
        <f>MAX($H$19:H800)</f>
        <v>257.06111000000021</v>
      </c>
      <c r="J800" s="32">
        <f t="shared" si="53"/>
        <v>-2.0042799999999943</v>
      </c>
      <c r="K800" s="33">
        <f t="shared" si="50"/>
        <v>-7.7969009003345802E-3</v>
      </c>
    </row>
    <row r="801" spans="1:11" x14ac:dyDescent="0.25">
      <c r="A801" s="47" t="s">
        <v>105</v>
      </c>
      <c r="B801" s="48" t="s">
        <v>111</v>
      </c>
      <c r="C801" s="49">
        <v>44608.833333333336</v>
      </c>
      <c r="D801" s="48">
        <v>137.5</v>
      </c>
      <c r="E801" s="48">
        <v>1177</v>
      </c>
      <c r="F801" s="50">
        <v>-27.777199999999997</v>
      </c>
      <c r="G801" s="30">
        <f t="shared" si="51"/>
        <v>-2.77772</v>
      </c>
      <c r="H801" s="31">
        <f t="shared" si="52"/>
        <v>252.27911000000023</v>
      </c>
      <c r="I801" s="31">
        <f>MAX($H$19:H801)</f>
        <v>257.06111000000021</v>
      </c>
      <c r="J801" s="32">
        <f t="shared" si="53"/>
        <v>-4.7819999999999823</v>
      </c>
      <c r="K801" s="33">
        <f t="shared" si="50"/>
        <v>-1.0890592500502727E-2</v>
      </c>
    </row>
    <row r="802" spans="1:11" x14ac:dyDescent="0.25">
      <c r="A802" s="47" t="s">
        <v>106</v>
      </c>
      <c r="B802" s="48" t="s">
        <v>112</v>
      </c>
      <c r="C802" s="49">
        <v>44609.625</v>
      </c>
      <c r="D802" s="48">
        <v>152.12</v>
      </c>
      <c r="E802" s="48">
        <v>766</v>
      </c>
      <c r="F802" s="50">
        <v>7.5067999999999993</v>
      </c>
      <c r="G802" s="30">
        <f t="shared" si="51"/>
        <v>0.75068000000000001</v>
      </c>
      <c r="H802" s="31">
        <f t="shared" si="52"/>
        <v>253.02979000000022</v>
      </c>
      <c r="I802" s="31">
        <f>MAX($H$19:H802)</f>
        <v>257.06111000000021</v>
      </c>
      <c r="J802" s="32">
        <f t="shared" si="53"/>
        <v>-4.0313199999999938</v>
      </c>
      <c r="K802" s="33">
        <f t="shared" si="50"/>
        <v>2.9755931832802229E-3</v>
      </c>
    </row>
    <row r="803" spans="1:11" x14ac:dyDescent="0.25">
      <c r="A803" s="47" t="s">
        <v>116</v>
      </c>
      <c r="B803" s="48" t="s">
        <v>112</v>
      </c>
      <c r="C803" s="49">
        <v>44615.770833333336</v>
      </c>
      <c r="D803" s="48">
        <v>311.24</v>
      </c>
      <c r="E803" s="48">
        <v>475</v>
      </c>
      <c r="F803" s="50">
        <v>47.927500000000002</v>
      </c>
      <c r="G803" s="30">
        <f t="shared" si="51"/>
        <v>4.7927500000000007</v>
      </c>
      <c r="H803" s="31">
        <f t="shared" si="52"/>
        <v>257.82254000000023</v>
      </c>
      <c r="I803" s="31">
        <f>MAX($H$19:H803)</f>
        <v>257.82254000000023</v>
      </c>
      <c r="J803" s="32">
        <f t="shared" si="53"/>
        <v>0</v>
      </c>
      <c r="K803" s="33">
        <f t="shared" si="50"/>
        <v>1.8941445590260342E-2</v>
      </c>
    </row>
    <row r="804" spans="1:11" x14ac:dyDescent="0.25">
      <c r="A804" s="47" t="s">
        <v>106</v>
      </c>
      <c r="B804" s="48" t="s">
        <v>112</v>
      </c>
      <c r="C804" s="49">
        <v>44620.625</v>
      </c>
      <c r="D804" s="48">
        <v>143</v>
      </c>
      <c r="E804" s="48">
        <v>458</v>
      </c>
      <c r="F804" s="50">
        <v>49.1434</v>
      </c>
      <c r="G804" s="30">
        <f t="shared" si="51"/>
        <v>4.9143400000000002</v>
      </c>
      <c r="H804" s="31">
        <f t="shared" si="52"/>
        <v>262.73688000000021</v>
      </c>
      <c r="I804" s="31">
        <f>MAX($H$19:H804)</f>
        <v>262.73688000000021</v>
      </c>
      <c r="J804" s="32">
        <f t="shared" si="53"/>
        <v>0</v>
      </c>
      <c r="K804" s="33">
        <f t="shared" si="50"/>
        <v>1.9060940133473148E-2</v>
      </c>
    </row>
    <row r="805" spans="1:11" x14ac:dyDescent="0.25">
      <c r="A805" s="47" t="s">
        <v>107</v>
      </c>
      <c r="B805" s="48" t="s">
        <v>111</v>
      </c>
      <c r="C805" s="49">
        <v>44620.625</v>
      </c>
      <c r="D805" s="48">
        <v>281.17</v>
      </c>
      <c r="E805" s="48">
        <v>138</v>
      </c>
      <c r="F805" s="50">
        <v>26.275199999999998</v>
      </c>
      <c r="G805" s="30">
        <f t="shared" si="51"/>
        <v>2.6275200000000001</v>
      </c>
      <c r="H805" s="31">
        <f t="shared" si="52"/>
        <v>265.36440000000022</v>
      </c>
      <c r="I805" s="31">
        <f>MAX($H$19:H805)</f>
        <v>265.36440000000022</v>
      </c>
      <c r="J805" s="32">
        <f t="shared" si="53"/>
        <v>0</v>
      </c>
      <c r="K805" s="33">
        <f t="shared" si="50"/>
        <v>1.0000575480686225E-2</v>
      </c>
    </row>
    <row r="806" spans="1:11" x14ac:dyDescent="0.25">
      <c r="A806" s="47" t="s">
        <v>114</v>
      </c>
      <c r="B806" s="48" t="s">
        <v>111</v>
      </c>
      <c r="C806" s="49">
        <v>44622.6875</v>
      </c>
      <c r="D806" s="48">
        <v>165.76</v>
      </c>
      <c r="E806" s="48">
        <v>487</v>
      </c>
      <c r="F806" s="50">
        <v>26.395399999999999</v>
      </c>
      <c r="G806" s="30">
        <f t="shared" si="51"/>
        <v>2.6395400000000002</v>
      </c>
      <c r="H806" s="31">
        <f t="shared" si="52"/>
        <v>268.00394000000023</v>
      </c>
      <c r="I806" s="31">
        <f>MAX($H$19:H806)</f>
        <v>268.00394000000023</v>
      </c>
      <c r="J806" s="32">
        <f t="shared" si="53"/>
        <v>0</v>
      </c>
      <c r="K806" s="33">
        <f t="shared" si="50"/>
        <v>9.9468504441440064E-3</v>
      </c>
    </row>
    <row r="807" spans="1:11" x14ac:dyDescent="0.25">
      <c r="A807" s="47" t="s">
        <v>105</v>
      </c>
      <c r="B807" s="48" t="s">
        <v>112</v>
      </c>
      <c r="C807" s="49">
        <v>44624.625</v>
      </c>
      <c r="D807" s="48">
        <v>132.08000000000001</v>
      </c>
      <c r="E807" s="48">
        <v>758</v>
      </c>
      <c r="F807" s="50">
        <v>7.2010000000000005</v>
      </c>
      <c r="G807" s="30">
        <f t="shared" si="51"/>
        <v>0.72010000000000007</v>
      </c>
      <c r="H807" s="31">
        <f t="shared" si="52"/>
        <v>268.72404000000023</v>
      </c>
      <c r="I807" s="31">
        <f>MAX($H$19:H807)</f>
        <v>268.72404000000023</v>
      </c>
      <c r="J807" s="32">
        <f t="shared" si="53"/>
        <v>0</v>
      </c>
      <c r="K807" s="33">
        <f t="shared" si="50"/>
        <v>2.6869007970553582E-3</v>
      </c>
    </row>
    <row r="808" spans="1:11" x14ac:dyDescent="0.25">
      <c r="A808" s="47" t="s">
        <v>116</v>
      </c>
      <c r="B808" s="48" t="s">
        <v>112</v>
      </c>
      <c r="C808" s="49">
        <v>44627.729166666664</v>
      </c>
      <c r="D808" s="48">
        <v>321.61</v>
      </c>
      <c r="E808" s="48">
        <v>336</v>
      </c>
      <c r="F808" s="50">
        <v>-24.1248</v>
      </c>
      <c r="G808" s="30">
        <f t="shared" si="51"/>
        <v>-2.4124800000000004</v>
      </c>
      <c r="H808" s="31">
        <f t="shared" si="52"/>
        <v>266.31156000000021</v>
      </c>
      <c r="I808" s="31">
        <f>MAX($H$19:H808)</f>
        <v>268.72404000000023</v>
      </c>
      <c r="J808" s="32">
        <f t="shared" si="53"/>
        <v>-2.4124800000000164</v>
      </c>
      <c r="K808" s="33">
        <f t="shared" si="50"/>
        <v>-8.9775369557558715E-3</v>
      </c>
    </row>
    <row r="809" spans="1:11" x14ac:dyDescent="0.25">
      <c r="A809" s="47" t="s">
        <v>106</v>
      </c>
      <c r="B809" s="48" t="s">
        <v>111</v>
      </c>
      <c r="C809" s="49">
        <v>44629.729166666664</v>
      </c>
      <c r="D809" s="48">
        <v>134.56</v>
      </c>
      <c r="E809" s="48">
        <v>472</v>
      </c>
      <c r="F809" s="50">
        <v>-30.396799999999999</v>
      </c>
      <c r="G809" s="30">
        <f t="shared" si="51"/>
        <v>-3.0396800000000002</v>
      </c>
      <c r="H809" s="31">
        <f t="shared" si="52"/>
        <v>263.27188000000024</v>
      </c>
      <c r="I809" s="31">
        <f>MAX($H$19:H809)</f>
        <v>268.72404000000023</v>
      </c>
      <c r="J809" s="32">
        <f t="shared" si="53"/>
        <v>-5.4521599999999921</v>
      </c>
      <c r="K809" s="33">
        <f t="shared" si="50"/>
        <v>-1.1413999452370649E-2</v>
      </c>
    </row>
    <row r="810" spans="1:11" x14ac:dyDescent="0.25">
      <c r="A810" s="47" t="s">
        <v>115</v>
      </c>
      <c r="B810" s="48" t="s">
        <v>111</v>
      </c>
      <c r="C810" s="49">
        <v>44629.75</v>
      </c>
      <c r="D810" s="48">
        <v>109.97</v>
      </c>
      <c r="E810" s="48">
        <v>368</v>
      </c>
      <c r="F810" s="50">
        <v>-20.019200000000001</v>
      </c>
      <c r="G810" s="30">
        <f t="shared" si="51"/>
        <v>-2.0019200000000001</v>
      </c>
      <c r="H810" s="31">
        <f t="shared" si="52"/>
        <v>261.26996000000025</v>
      </c>
      <c r="I810" s="31">
        <f>MAX($H$19:H810)</f>
        <v>268.72404000000023</v>
      </c>
      <c r="J810" s="32">
        <f t="shared" si="53"/>
        <v>-7.4540799999999763</v>
      </c>
      <c r="K810" s="33">
        <f t="shared" si="50"/>
        <v>-7.6040023719965433E-3</v>
      </c>
    </row>
    <row r="811" spans="1:11" x14ac:dyDescent="0.25">
      <c r="A811" s="47" t="s">
        <v>104</v>
      </c>
      <c r="B811" s="48" t="s">
        <v>111</v>
      </c>
      <c r="C811" s="49">
        <v>44630.625</v>
      </c>
      <c r="D811" s="48">
        <v>147.31</v>
      </c>
      <c r="E811" s="48">
        <v>389</v>
      </c>
      <c r="F811" s="50">
        <v>7.5855000000000006</v>
      </c>
      <c r="G811" s="30">
        <f t="shared" si="51"/>
        <v>0.75855000000000006</v>
      </c>
      <c r="H811" s="31">
        <f t="shared" si="52"/>
        <v>262.02851000000027</v>
      </c>
      <c r="I811" s="31">
        <f>MAX($H$19:H811)</f>
        <v>268.72404000000023</v>
      </c>
      <c r="J811" s="32">
        <f t="shared" si="53"/>
        <v>-6.6955299999999625</v>
      </c>
      <c r="K811" s="33">
        <f t="shared" si="50"/>
        <v>2.903318850739689E-3</v>
      </c>
    </row>
    <row r="812" spans="1:11" x14ac:dyDescent="0.25">
      <c r="A812" s="47" t="s">
        <v>114</v>
      </c>
      <c r="B812" s="48" t="s">
        <v>112</v>
      </c>
      <c r="C812" s="49">
        <v>44630.645833333336</v>
      </c>
      <c r="D812" s="48">
        <v>158.12</v>
      </c>
      <c r="E812" s="48">
        <v>444</v>
      </c>
      <c r="F812" s="50">
        <v>7.9920000000000009</v>
      </c>
      <c r="G812" s="30">
        <f t="shared" si="51"/>
        <v>0.79920000000000013</v>
      </c>
      <c r="H812" s="31">
        <f t="shared" si="52"/>
        <v>262.82771000000025</v>
      </c>
      <c r="I812" s="31">
        <f>MAX($H$19:H812)</f>
        <v>268.72404000000023</v>
      </c>
      <c r="J812" s="32">
        <f t="shared" si="53"/>
        <v>-5.8963299999999776</v>
      </c>
      <c r="K812" s="33">
        <f t="shared" si="50"/>
        <v>3.0500497827505857E-3</v>
      </c>
    </row>
    <row r="813" spans="1:11" x14ac:dyDescent="0.25">
      <c r="A813" s="47" t="s">
        <v>107</v>
      </c>
      <c r="B813" s="48" t="s">
        <v>112</v>
      </c>
      <c r="C813" s="49">
        <v>44631.645833333336</v>
      </c>
      <c r="D813" s="48">
        <v>272.45</v>
      </c>
      <c r="E813" s="48">
        <v>205</v>
      </c>
      <c r="F813" s="50">
        <v>22.447500000000002</v>
      </c>
      <c r="G813" s="30">
        <f t="shared" si="51"/>
        <v>2.2447500000000002</v>
      </c>
      <c r="H813" s="31">
        <f t="shared" si="52"/>
        <v>265.07246000000026</v>
      </c>
      <c r="I813" s="31">
        <f>MAX($H$19:H813)</f>
        <v>268.72404000000023</v>
      </c>
      <c r="J813" s="32">
        <f t="shared" si="53"/>
        <v>-3.6515799999999672</v>
      </c>
      <c r="K813" s="33">
        <f t="shared" si="50"/>
        <v>8.5407661163277027E-3</v>
      </c>
    </row>
    <row r="814" spans="1:11" x14ac:dyDescent="0.25">
      <c r="A814" s="47" t="s">
        <v>106</v>
      </c>
      <c r="B814" s="48" t="s">
        <v>112</v>
      </c>
      <c r="C814" s="49">
        <v>44631.75</v>
      </c>
      <c r="D814" s="48">
        <v>130.5</v>
      </c>
      <c r="E814" s="48">
        <v>666</v>
      </c>
      <c r="F814" s="50">
        <v>10.123199999999999</v>
      </c>
      <c r="G814" s="30">
        <f t="shared" si="51"/>
        <v>1.0123199999999999</v>
      </c>
      <c r="H814" s="31">
        <f t="shared" si="52"/>
        <v>266.08478000000025</v>
      </c>
      <c r="I814" s="31">
        <f>MAX($H$19:H814)</f>
        <v>268.72404000000023</v>
      </c>
      <c r="J814" s="32">
        <f t="shared" si="53"/>
        <v>-2.6392599999999788</v>
      </c>
      <c r="K814" s="33">
        <f t="shared" si="50"/>
        <v>3.8190312188599584E-3</v>
      </c>
    </row>
    <row r="815" spans="1:11" x14ac:dyDescent="0.25">
      <c r="A815" s="47" t="s">
        <v>115</v>
      </c>
      <c r="B815" s="48" t="s">
        <v>111</v>
      </c>
      <c r="C815" s="49">
        <v>44643.645833333336</v>
      </c>
      <c r="D815" s="48">
        <v>116.79</v>
      </c>
      <c r="E815" s="48">
        <v>438</v>
      </c>
      <c r="F815" s="50">
        <v>-20.060400000000001</v>
      </c>
      <c r="G815" s="30">
        <f t="shared" si="51"/>
        <v>-2.00604</v>
      </c>
      <c r="H815" s="31">
        <f t="shared" si="52"/>
        <v>264.07874000000027</v>
      </c>
      <c r="I815" s="31">
        <f>MAX($H$19:H815)</f>
        <v>268.72404000000023</v>
      </c>
      <c r="J815" s="32">
        <f t="shared" si="53"/>
        <v>-4.6452999999999633</v>
      </c>
      <c r="K815" s="33">
        <f t="shared" si="50"/>
        <v>-7.5391008835604678E-3</v>
      </c>
    </row>
    <row r="816" spans="1:11" x14ac:dyDescent="0.25">
      <c r="A816" s="47" t="s">
        <v>104</v>
      </c>
      <c r="B816" s="48" t="s">
        <v>112</v>
      </c>
      <c r="C816" s="49">
        <v>44651.604166666664</v>
      </c>
      <c r="D816" s="48">
        <v>165.3</v>
      </c>
      <c r="E816" s="48">
        <v>878</v>
      </c>
      <c r="F816" s="50">
        <v>3.6875999999999998</v>
      </c>
      <c r="G816" s="30">
        <f t="shared" si="51"/>
        <v>0.36875999999999998</v>
      </c>
      <c r="H816" s="31">
        <f t="shared" si="52"/>
        <v>264.44750000000028</v>
      </c>
      <c r="I816" s="31">
        <f>MAX($H$19:H816)</f>
        <v>268.72404000000023</v>
      </c>
      <c r="J816" s="32">
        <f t="shared" si="53"/>
        <v>-4.2765399999999545</v>
      </c>
      <c r="K816" s="33">
        <f t="shared" si="50"/>
        <v>1.3964016944341129E-3</v>
      </c>
    </row>
    <row r="817" spans="1:11" x14ac:dyDescent="0.25">
      <c r="A817" s="47" t="s">
        <v>105</v>
      </c>
      <c r="B817" s="48" t="s">
        <v>112</v>
      </c>
      <c r="C817" s="49">
        <v>44651.604166666664</v>
      </c>
      <c r="D817" s="48">
        <v>141.18</v>
      </c>
      <c r="E817" s="48">
        <v>1436</v>
      </c>
      <c r="F817" s="50">
        <v>-12.636800000000001</v>
      </c>
      <c r="G817" s="30">
        <f t="shared" si="51"/>
        <v>-1.2636800000000001</v>
      </c>
      <c r="H817" s="31">
        <f t="shared" si="52"/>
        <v>263.18382000000025</v>
      </c>
      <c r="I817" s="31">
        <f>MAX($H$19:H817)</f>
        <v>268.72404000000023</v>
      </c>
      <c r="J817" s="32">
        <f t="shared" si="53"/>
        <v>-5.5402199999999766</v>
      </c>
      <c r="K817" s="33">
        <f t="shared" si="50"/>
        <v>-4.7785666342091693E-3</v>
      </c>
    </row>
    <row r="818" spans="1:11" x14ac:dyDescent="0.25">
      <c r="A818" s="47" t="s">
        <v>114</v>
      </c>
      <c r="B818" s="48" t="s">
        <v>112</v>
      </c>
      <c r="C818" s="49">
        <v>44652.5625</v>
      </c>
      <c r="D818" s="48">
        <v>174.04</v>
      </c>
      <c r="E818" s="48">
        <v>771</v>
      </c>
      <c r="F818" s="50">
        <v>3.3152999999999997</v>
      </c>
      <c r="G818" s="30">
        <f t="shared" si="51"/>
        <v>0.33152999999999999</v>
      </c>
      <c r="H818" s="31">
        <f t="shared" si="52"/>
        <v>263.51535000000024</v>
      </c>
      <c r="I818" s="31">
        <f>MAX($H$19:H818)</f>
        <v>268.72404000000023</v>
      </c>
      <c r="J818" s="32">
        <f t="shared" si="53"/>
        <v>-5.2086899999999901</v>
      </c>
      <c r="K818" s="33">
        <f t="shared" si="50"/>
        <v>1.2596899003898265E-3</v>
      </c>
    </row>
    <row r="819" spans="1:11" x14ac:dyDescent="0.25">
      <c r="A819" s="47" t="s">
        <v>114</v>
      </c>
      <c r="B819" s="48" t="s">
        <v>112</v>
      </c>
      <c r="C819" s="49">
        <v>44656.8125</v>
      </c>
      <c r="D819" s="48">
        <v>174.85</v>
      </c>
      <c r="E819" s="48">
        <v>832</v>
      </c>
      <c r="F819" s="50">
        <v>49.587200000000003</v>
      </c>
      <c r="G819" s="30">
        <f t="shared" si="51"/>
        <v>4.9587200000000005</v>
      </c>
      <c r="H819" s="31">
        <f t="shared" si="52"/>
        <v>268.47407000000027</v>
      </c>
      <c r="I819" s="31">
        <f>MAX($H$19:H819)</f>
        <v>268.72404000000023</v>
      </c>
      <c r="J819" s="32">
        <f t="shared" si="53"/>
        <v>-0.24996999999996206</v>
      </c>
      <c r="K819" s="33">
        <f t="shared" si="50"/>
        <v>1.8817575522640517E-2</v>
      </c>
    </row>
    <row r="820" spans="1:11" x14ac:dyDescent="0.25">
      <c r="A820" s="47" t="s">
        <v>105</v>
      </c>
      <c r="B820" s="48" t="s">
        <v>112</v>
      </c>
      <c r="C820" s="49">
        <v>44657.583333333336</v>
      </c>
      <c r="D820" s="48">
        <v>137.62</v>
      </c>
      <c r="E820" s="48">
        <v>883</v>
      </c>
      <c r="F820" s="50">
        <v>4.2383999999999995</v>
      </c>
      <c r="G820" s="30">
        <f t="shared" si="51"/>
        <v>0.42383999999999999</v>
      </c>
      <c r="H820" s="31">
        <f t="shared" si="52"/>
        <v>268.89791000000025</v>
      </c>
      <c r="I820" s="31">
        <f>MAX($H$19:H820)</f>
        <v>268.89791000000025</v>
      </c>
      <c r="J820" s="32">
        <f t="shared" si="53"/>
        <v>0</v>
      </c>
      <c r="K820" s="33">
        <f t="shared" si="50"/>
        <v>1.5786999467024554E-3</v>
      </c>
    </row>
    <row r="821" spans="1:11" x14ac:dyDescent="0.25">
      <c r="A821" s="47" t="s">
        <v>116</v>
      </c>
      <c r="B821" s="48" t="s">
        <v>111</v>
      </c>
      <c r="C821" s="49">
        <v>44659.583333333336</v>
      </c>
      <c r="D821" s="48">
        <v>351.33</v>
      </c>
      <c r="E821" s="48">
        <v>494</v>
      </c>
      <c r="F821" s="50">
        <v>-18.179200000000002</v>
      </c>
      <c r="G821" s="30">
        <f t="shared" si="51"/>
        <v>-1.8179200000000002</v>
      </c>
      <c r="H821" s="31">
        <f t="shared" si="52"/>
        <v>267.07999000000024</v>
      </c>
      <c r="I821" s="31">
        <f>MAX($H$19:H821)</f>
        <v>268.89791000000025</v>
      </c>
      <c r="J821" s="32">
        <f t="shared" si="53"/>
        <v>-1.8179200000000151</v>
      </c>
      <c r="K821" s="33">
        <f t="shared" si="50"/>
        <v>-6.7606326876992195E-3</v>
      </c>
    </row>
    <row r="822" spans="1:11" x14ac:dyDescent="0.25">
      <c r="A822" s="47" t="s">
        <v>106</v>
      </c>
      <c r="B822" s="48" t="s">
        <v>112</v>
      </c>
      <c r="C822" s="49">
        <v>44663.75</v>
      </c>
      <c r="D822" s="48">
        <v>131.5</v>
      </c>
      <c r="E822" s="48">
        <v>905</v>
      </c>
      <c r="F822" s="50">
        <v>71.857000000000014</v>
      </c>
      <c r="G822" s="30">
        <f t="shared" si="51"/>
        <v>7.1857000000000015</v>
      </c>
      <c r="H822" s="31">
        <f t="shared" si="52"/>
        <v>274.26569000000023</v>
      </c>
      <c r="I822" s="31">
        <f>MAX($H$19:H822)</f>
        <v>274.26569000000023</v>
      </c>
      <c r="J822" s="32">
        <f t="shared" si="53"/>
        <v>0</v>
      </c>
      <c r="K822" s="33">
        <f t="shared" si="50"/>
        <v>2.6904673764590159E-2</v>
      </c>
    </row>
    <row r="823" spans="1:11" x14ac:dyDescent="0.25">
      <c r="A823" s="47" t="s">
        <v>114</v>
      </c>
      <c r="B823" s="48" t="s">
        <v>111</v>
      </c>
      <c r="C823" s="49">
        <v>44664.6875</v>
      </c>
      <c r="D823" s="48">
        <v>170.45</v>
      </c>
      <c r="E823" s="48">
        <v>626</v>
      </c>
      <c r="F823" s="50">
        <v>-20.1572</v>
      </c>
      <c r="G823" s="30">
        <f t="shared" si="51"/>
        <v>-2.01572</v>
      </c>
      <c r="H823" s="31">
        <f t="shared" si="52"/>
        <v>272.24997000000025</v>
      </c>
      <c r="I823" s="31">
        <f>MAX($H$19:H823)</f>
        <v>274.26569000000023</v>
      </c>
      <c r="J823" s="32">
        <f t="shared" si="53"/>
        <v>-2.0157199999999875</v>
      </c>
      <c r="K823" s="33">
        <f t="shared" si="50"/>
        <v>-7.3495157195928584E-3</v>
      </c>
    </row>
    <row r="824" spans="1:11" x14ac:dyDescent="0.25">
      <c r="A824" s="47" t="s">
        <v>107</v>
      </c>
      <c r="B824" s="48" t="s">
        <v>111</v>
      </c>
      <c r="C824" s="49">
        <v>44664.8125</v>
      </c>
      <c r="D824" s="48">
        <v>341.25</v>
      </c>
      <c r="E824" s="48">
        <v>205</v>
      </c>
      <c r="F824" s="50">
        <v>-33.825000000000003</v>
      </c>
      <c r="G824" s="30">
        <f t="shared" si="51"/>
        <v>-3.3825000000000003</v>
      </c>
      <c r="H824" s="31">
        <f t="shared" si="52"/>
        <v>268.86747000000025</v>
      </c>
      <c r="I824" s="31">
        <f>MAX($H$19:H824)</f>
        <v>274.26569000000023</v>
      </c>
      <c r="J824" s="32">
        <f t="shared" si="53"/>
        <v>-5.3982199999999807</v>
      </c>
      <c r="K824" s="33">
        <f t="shared" si="50"/>
        <v>-1.242424379330509E-2</v>
      </c>
    </row>
    <row r="825" spans="1:11" x14ac:dyDescent="0.25">
      <c r="A825" s="47" t="s">
        <v>107</v>
      </c>
      <c r="B825" s="48" t="s">
        <v>111</v>
      </c>
      <c r="C825" s="49">
        <v>44669.770833333336</v>
      </c>
      <c r="D825" s="48">
        <v>337.93</v>
      </c>
      <c r="E825" s="48">
        <v>197</v>
      </c>
      <c r="F825" s="50">
        <v>-20.054600000000001</v>
      </c>
      <c r="G825" s="30">
        <f t="shared" si="51"/>
        <v>-2.0054600000000002</v>
      </c>
      <c r="H825" s="31">
        <f t="shared" si="52"/>
        <v>266.86201000000023</v>
      </c>
      <c r="I825" s="31">
        <f>MAX($H$19:H825)</f>
        <v>274.26569000000023</v>
      </c>
      <c r="J825" s="32">
        <f t="shared" si="53"/>
        <v>-7.4036800000000085</v>
      </c>
      <c r="K825" s="33">
        <f t="shared" si="50"/>
        <v>-7.4589164691437615E-3</v>
      </c>
    </row>
    <row r="826" spans="1:11" x14ac:dyDescent="0.25">
      <c r="A826" s="47" t="s">
        <v>106</v>
      </c>
      <c r="B826" s="48" t="s">
        <v>111</v>
      </c>
      <c r="C826" s="49">
        <v>44670.583333333336</v>
      </c>
      <c r="D826" s="48">
        <v>130.13</v>
      </c>
      <c r="E826" s="48">
        <v>828</v>
      </c>
      <c r="F826" s="50">
        <v>29.228400000000001</v>
      </c>
      <c r="G826" s="30">
        <f t="shared" si="51"/>
        <v>2.9228400000000003</v>
      </c>
      <c r="H826" s="31">
        <f t="shared" si="52"/>
        <v>269.78485000000023</v>
      </c>
      <c r="I826" s="31">
        <f>MAX($H$19:H826)</f>
        <v>274.26569000000023</v>
      </c>
      <c r="J826" s="32">
        <f t="shared" si="53"/>
        <v>-4.4808400000000006</v>
      </c>
      <c r="K826" s="33">
        <f t="shared" si="50"/>
        <v>1.0952626790152742E-2</v>
      </c>
    </row>
    <row r="827" spans="1:11" x14ac:dyDescent="0.25">
      <c r="A827" s="47" t="s">
        <v>105</v>
      </c>
      <c r="B827" s="48" t="s">
        <v>111</v>
      </c>
      <c r="C827" s="49">
        <v>44670.8125</v>
      </c>
      <c r="D827" s="48">
        <v>130.54</v>
      </c>
      <c r="E827" s="48">
        <v>1374</v>
      </c>
      <c r="F827" s="50">
        <v>-10.579800000000001</v>
      </c>
      <c r="G827" s="30">
        <f t="shared" si="51"/>
        <v>-1.0579800000000001</v>
      </c>
      <c r="H827" s="31">
        <f t="shared" si="52"/>
        <v>268.72687000000025</v>
      </c>
      <c r="I827" s="31">
        <f>MAX($H$19:H827)</f>
        <v>274.26569000000023</v>
      </c>
      <c r="J827" s="32">
        <f t="shared" si="53"/>
        <v>-5.538819999999987</v>
      </c>
      <c r="K827" s="33">
        <f t="shared" si="50"/>
        <v>-3.9215693542464791E-3</v>
      </c>
    </row>
    <row r="828" spans="1:11" x14ac:dyDescent="0.25">
      <c r="A828" s="47" t="s">
        <v>114</v>
      </c>
      <c r="B828" s="48" t="s">
        <v>111</v>
      </c>
      <c r="C828" s="49">
        <v>44671.604166666664</v>
      </c>
      <c r="D828" s="48">
        <v>168.1</v>
      </c>
      <c r="E828" s="48">
        <v>677</v>
      </c>
      <c r="F828" s="50">
        <v>-20.716200000000001</v>
      </c>
      <c r="G828" s="30">
        <f t="shared" si="51"/>
        <v>-2.0716200000000002</v>
      </c>
      <c r="H828" s="31">
        <f t="shared" si="52"/>
        <v>266.65525000000025</v>
      </c>
      <c r="I828" s="31">
        <f>MAX($H$19:H828)</f>
        <v>274.26569000000023</v>
      </c>
      <c r="J828" s="32">
        <f t="shared" si="53"/>
        <v>-7.6104399999999828</v>
      </c>
      <c r="K828" s="33">
        <f t="shared" si="50"/>
        <v>-7.7090169658136087E-3</v>
      </c>
    </row>
    <row r="829" spans="1:11" x14ac:dyDescent="0.25">
      <c r="A829" s="47" t="s">
        <v>115</v>
      </c>
      <c r="B829" s="48" t="s">
        <v>111</v>
      </c>
      <c r="C829" s="49">
        <v>44679.75</v>
      </c>
      <c r="D829" s="48">
        <v>89.14</v>
      </c>
      <c r="E829" s="48">
        <v>546</v>
      </c>
      <c r="F829" s="50">
        <v>10.92</v>
      </c>
      <c r="G829" s="30">
        <f t="shared" si="51"/>
        <v>1.0920000000000001</v>
      </c>
      <c r="H829" s="31">
        <f t="shared" si="52"/>
        <v>267.74725000000024</v>
      </c>
      <c r="I829" s="31">
        <f>MAX($H$19:H829)</f>
        <v>274.26569000000023</v>
      </c>
      <c r="J829" s="32">
        <f t="shared" si="53"/>
        <v>-6.5184399999999982</v>
      </c>
      <c r="K829" s="33">
        <f t="shared" si="50"/>
        <v>4.0951753246936118E-3</v>
      </c>
    </row>
    <row r="830" spans="1:11" x14ac:dyDescent="0.25">
      <c r="A830" s="47" t="s">
        <v>104</v>
      </c>
      <c r="B830" s="48" t="s">
        <v>112</v>
      </c>
      <c r="C830" s="49">
        <v>44680.583333333336</v>
      </c>
      <c r="D830" s="48">
        <v>127</v>
      </c>
      <c r="E830" s="48">
        <v>268</v>
      </c>
      <c r="F830" s="50">
        <v>22.458400000000001</v>
      </c>
      <c r="G830" s="30">
        <f t="shared" si="51"/>
        <v>2.2458400000000003</v>
      </c>
      <c r="H830" s="31">
        <f t="shared" si="52"/>
        <v>269.99309000000022</v>
      </c>
      <c r="I830" s="31">
        <f>MAX($H$19:H830)</f>
        <v>274.26569000000023</v>
      </c>
      <c r="J830" s="32">
        <f t="shared" si="53"/>
        <v>-4.2726000000000113</v>
      </c>
      <c r="K830" s="33">
        <f t="shared" si="50"/>
        <v>8.3879106134610026E-3</v>
      </c>
    </row>
    <row r="831" spans="1:11" x14ac:dyDescent="0.25">
      <c r="A831" s="47" t="s">
        <v>107</v>
      </c>
      <c r="B831" s="48" t="s">
        <v>111</v>
      </c>
      <c r="C831" s="49">
        <v>44684.583333333336</v>
      </c>
      <c r="D831" s="48">
        <v>307.45</v>
      </c>
      <c r="E831" s="48">
        <v>124</v>
      </c>
      <c r="F831" s="50">
        <v>-10.961600000000001</v>
      </c>
      <c r="G831" s="30">
        <f t="shared" si="51"/>
        <v>-1.09616</v>
      </c>
      <c r="H831" s="31">
        <f t="shared" si="52"/>
        <v>268.89693000000022</v>
      </c>
      <c r="I831" s="31">
        <f>MAX($H$19:H831)</f>
        <v>274.26569000000023</v>
      </c>
      <c r="J831" s="32">
        <f t="shared" si="53"/>
        <v>-5.3687600000000089</v>
      </c>
      <c r="K831" s="33">
        <f t="shared" si="50"/>
        <v>-4.059955756645417E-3</v>
      </c>
    </row>
    <row r="832" spans="1:11" x14ac:dyDescent="0.25">
      <c r="A832" s="47" t="s">
        <v>107</v>
      </c>
      <c r="B832" s="48" t="s">
        <v>111</v>
      </c>
      <c r="C832" s="49">
        <v>44685.708333333336</v>
      </c>
      <c r="D832" s="48">
        <v>304.77</v>
      </c>
      <c r="E832" s="48">
        <v>171</v>
      </c>
      <c r="F832" s="50">
        <v>-20.0412</v>
      </c>
      <c r="G832" s="30">
        <f t="shared" si="51"/>
        <v>-2.0041199999999999</v>
      </c>
      <c r="H832" s="31">
        <f t="shared" si="52"/>
        <v>266.89281000000022</v>
      </c>
      <c r="I832" s="31">
        <f>MAX($H$19:H832)</f>
        <v>274.26569000000023</v>
      </c>
      <c r="J832" s="32">
        <f t="shared" si="53"/>
        <v>-7.3728800000000092</v>
      </c>
      <c r="K832" s="33">
        <f t="shared" si="50"/>
        <v>-7.4531159578504758E-3</v>
      </c>
    </row>
    <row r="833" spans="1:11" x14ac:dyDescent="0.25">
      <c r="A833" s="47" t="s">
        <v>116</v>
      </c>
      <c r="B833" s="48" t="s">
        <v>111</v>
      </c>
      <c r="C833" s="49">
        <v>44685.8125</v>
      </c>
      <c r="D833" s="48">
        <v>325.42</v>
      </c>
      <c r="E833" s="48">
        <v>382</v>
      </c>
      <c r="F833" s="50">
        <v>6.8760000000000003</v>
      </c>
      <c r="G833" s="30">
        <f t="shared" si="51"/>
        <v>0.6876000000000001</v>
      </c>
      <c r="H833" s="31">
        <f t="shared" si="52"/>
        <v>267.5804100000002</v>
      </c>
      <c r="I833" s="31">
        <f>MAX($H$19:H833)</f>
        <v>274.26569000000023</v>
      </c>
      <c r="J833" s="32">
        <f t="shared" si="53"/>
        <v>-6.6852800000000343</v>
      </c>
      <c r="K833" s="33">
        <f t="shared" si="50"/>
        <v>2.5763151881086355E-3</v>
      </c>
    </row>
    <row r="834" spans="1:11" x14ac:dyDescent="0.25">
      <c r="A834" s="47" t="s">
        <v>115</v>
      </c>
      <c r="B834" s="48" t="s">
        <v>112</v>
      </c>
      <c r="C834" s="49">
        <v>44690.604166666664</v>
      </c>
      <c r="D834" s="48">
        <v>90.39</v>
      </c>
      <c r="E834" s="48">
        <v>366</v>
      </c>
      <c r="F834" s="50">
        <v>12.334200000000001</v>
      </c>
      <c r="G834" s="30">
        <f t="shared" si="51"/>
        <v>1.2334200000000002</v>
      </c>
      <c r="H834" s="31">
        <f t="shared" si="52"/>
        <v>268.81383000000022</v>
      </c>
      <c r="I834" s="31">
        <f>MAX($H$19:H834)</f>
        <v>274.26569000000023</v>
      </c>
      <c r="J834" s="32">
        <f t="shared" si="53"/>
        <v>-5.4518600000000106</v>
      </c>
      <c r="K834" s="33">
        <f t="shared" si="50"/>
        <v>4.609530271666884E-3</v>
      </c>
    </row>
    <row r="835" spans="1:11" x14ac:dyDescent="0.25">
      <c r="A835" s="47" t="s">
        <v>105</v>
      </c>
      <c r="B835" s="48" t="s">
        <v>112</v>
      </c>
      <c r="C835" s="49">
        <v>44693.583333333336</v>
      </c>
      <c r="D835" s="48">
        <v>112.29</v>
      </c>
      <c r="E835" s="48">
        <v>633</v>
      </c>
      <c r="F835" s="50">
        <v>-17.470800000000001</v>
      </c>
      <c r="G835" s="30">
        <f t="shared" si="51"/>
        <v>-1.7470800000000002</v>
      </c>
      <c r="H835" s="31">
        <f t="shared" si="52"/>
        <v>267.06675000000024</v>
      </c>
      <c r="I835" s="31">
        <f>MAX($H$19:H835)</f>
        <v>274.26569000000023</v>
      </c>
      <c r="J835" s="32">
        <f t="shared" si="53"/>
        <v>-7.1989399999999932</v>
      </c>
      <c r="K835" s="33">
        <f t="shared" si="50"/>
        <v>-6.4992191807987654E-3</v>
      </c>
    </row>
    <row r="836" spans="1:11" x14ac:dyDescent="0.25">
      <c r="A836" s="47" t="s">
        <v>104</v>
      </c>
      <c r="B836" s="48" t="s">
        <v>111</v>
      </c>
      <c r="C836" s="49">
        <v>44694.666666666664</v>
      </c>
      <c r="D836" s="48">
        <v>111.59</v>
      </c>
      <c r="E836" s="48">
        <v>435</v>
      </c>
      <c r="F836" s="50">
        <v>8.6129999999999995</v>
      </c>
      <c r="G836" s="30">
        <f t="shared" si="51"/>
        <v>0.86129999999999995</v>
      </c>
      <c r="H836" s="31">
        <f t="shared" si="52"/>
        <v>267.92805000000021</v>
      </c>
      <c r="I836" s="31">
        <f>MAX($H$19:H836)</f>
        <v>274.26569000000023</v>
      </c>
      <c r="J836" s="32">
        <f t="shared" si="53"/>
        <v>-6.3376400000000217</v>
      </c>
      <c r="K836" s="33">
        <f t="shared" si="50"/>
        <v>3.2250364375197016E-3</v>
      </c>
    </row>
    <row r="837" spans="1:11" x14ac:dyDescent="0.25">
      <c r="A837" s="47" t="s">
        <v>116</v>
      </c>
      <c r="B837" s="48" t="s">
        <v>111</v>
      </c>
      <c r="C837" s="49">
        <v>44698.583333333336</v>
      </c>
      <c r="D837" s="48">
        <v>314.54000000000002</v>
      </c>
      <c r="E837" s="48">
        <v>383</v>
      </c>
      <c r="F837" s="50">
        <v>-18.6904</v>
      </c>
      <c r="G837" s="30">
        <f t="shared" si="51"/>
        <v>-1.86904</v>
      </c>
      <c r="H837" s="31">
        <f t="shared" si="52"/>
        <v>266.05901000000023</v>
      </c>
      <c r="I837" s="31">
        <f>MAX($H$19:H837)</f>
        <v>274.26569000000023</v>
      </c>
      <c r="J837" s="32">
        <f t="shared" si="53"/>
        <v>-8.2066800000000057</v>
      </c>
      <c r="K837" s="33">
        <f t="shared" si="50"/>
        <v>-6.9759026723777984E-3</v>
      </c>
    </row>
    <row r="838" spans="1:11" x14ac:dyDescent="0.25">
      <c r="A838" s="47" t="s">
        <v>106</v>
      </c>
      <c r="B838" s="48" t="s">
        <v>111</v>
      </c>
      <c r="C838" s="49">
        <v>44698.583333333336</v>
      </c>
      <c r="D838" s="48">
        <v>122.16</v>
      </c>
      <c r="E838" s="48">
        <v>621</v>
      </c>
      <c r="F838" s="50">
        <v>-10.1844</v>
      </c>
      <c r="G838" s="30">
        <f t="shared" si="51"/>
        <v>-1.01844</v>
      </c>
      <c r="H838" s="31">
        <f t="shared" si="52"/>
        <v>265.04057000000023</v>
      </c>
      <c r="I838" s="31">
        <f>MAX($H$19:H838)</f>
        <v>274.26569000000023</v>
      </c>
      <c r="J838" s="32">
        <f t="shared" si="53"/>
        <v>-9.225120000000004</v>
      </c>
      <c r="K838" s="33">
        <f t="shared" si="50"/>
        <v>-3.8278726211903313E-3</v>
      </c>
    </row>
    <row r="839" spans="1:11" x14ac:dyDescent="0.25">
      <c r="A839" s="47" t="s">
        <v>114</v>
      </c>
      <c r="B839" s="48" t="s">
        <v>111</v>
      </c>
      <c r="C839" s="49">
        <v>44698.791666666664</v>
      </c>
      <c r="D839" s="48">
        <v>149.11000000000001</v>
      </c>
      <c r="E839" s="48">
        <v>498</v>
      </c>
      <c r="F839" s="50">
        <v>-22.509599999999999</v>
      </c>
      <c r="G839" s="30">
        <f t="shared" si="51"/>
        <v>-2.2509600000000001</v>
      </c>
      <c r="H839" s="31">
        <f t="shared" si="52"/>
        <v>262.78961000000021</v>
      </c>
      <c r="I839" s="31">
        <f>MAX($H$19:H839)</f>
        <v>274.26569000000023</v>
      </c>
      <c r="J839" s="32">
        <f t="shared" si="53"/>
        <v>-11.476080000000024</v>
      </c>
      <c r="K839" s="33">
        <f t="shared" ref="K839:K902" si="54">(H839/H838)-1</f>
        <v>-8.492888466094195E-3</v>
      </c>
    </row>
    <row r="840" spans="1:11" x14ac:dyDescent="0.25">
      <c r="A840" s="47" t="s">
        <v>115</v>
      </c>
      <c r="B840" s="48" t="s">
        <v>112</v>
      </c>
      <c r="C840" s="49">
        <v>44701.583333333336</v>
      </c>
      <c r="D840" s="48">
        <v>96.41</v>
      </c>
      <c r="E840" s="48">
        <v>402</v>
      </c>
      <c r="F840" s="50">
        <v>29.667599999999997</v>
      </c>
      <c r="G840" s="30">
        <f t="shared" si="51"/>
        <v>2.9667599999999998</v>
      </c>
      <c r="H840" s="31">
        <f t="shared" si="52"/>
        <v>265.75637000000023</v>
      </c>
      <c r="I840" s="31">
        <f>MAX($H$19:H840)</f>
        <v>274.26569000000023</v>
      </c>
      <c r="J840" s="32">
        <f t="shared" si="53"/>
        <v>-8.5093200000000024</v>
      </c>
      <c r="K840" s="33">
        <f t="shared" si="54"/>
        <v>1.1289487434453793E-2</v>
      </c>
    </row>
    <row r="841" spans="1:11" x14ac:dyDescent="0.25">
      <c r="A841" s="47" t="s">
        <v>115</v>
      </c>
      <c r="B841" s="48" t="s">
        <v>111</v>
      </c>
      <c r="C841" s="49">
        <v>44706.8125</v>
      </c>
      <c r="D841" s="48">
        <v>93.31</v>
      </c>
      <c r="E841" s="48">
        <v>532</v>
      </c>
      <c r="F841" s="50">
        <v>-21.0672</v>
      </c>
      <c r="G841" s="30">
        <f t="shared" si="51"/>
        <v>-2.1067200000000001</v>
      </c>
      <c r="H841" s="31">
        <f t="shared" si="52"/>
        <v>263.64965000000024</v>
      </c>
      <c r="I841" s="31">
        <f>MAX($H$19:H841)</f>
        <v>274.26569000000023</v>
      </c>
      <c r="J841" s="32">
        <f t="shared" si="53"/>
        <v>-10.616039999999998</v>
      </c>
      <c r="K841" s="33">
        <f t="shared" si="54"/>
        <v>-7.9272605958607967E-3</v>
      </c>
    </row>
    <row r="842" spans="1:11" x14ac:dyDescent="0.25">
      <c r="A842" s="47" t="s">
        <v>107</v>
      </c>
      <c r="B842" s="48" t="s">
        <v>111</v>
      </c>
      <c r="C842" s="49">
        <v>44707.604166666664</v>
      </c>
      <c r="D842" s="48">
        <v>228.42</v>
      </c>
      <c r="E842" s="48">
        <v>166</v>
      </c>
      <c r="F842" s="50">
        <v>22.326999999999998</v>
      </c>
      <c r="G842" s="30">
        <f t="shared" si="51"/>
        <v>2.2326999999999999</v>
      </c>
      <c r="H842" s="31">
        <f t="shared" si="52"/>
        <v>265.88235000000026</v>
      </c>
      <c r="I842" s="31">
        <f>MAX($H$19:H842)</f>
        <v>274.26569000000023</v>
      </c>
      <c r="J842" s="32">
        <f t="shared" si="53"/>
        <v>-8.3833399999999756</v>
      </c>
      <c r="K842" s="33">
        <f t="shared" si="54"/>
        <v>8.4684352890285197E-3</v>
      </c>
    </row>
    <row r="843" spans="1:11" x14ac:dyDescent="0.25">
      <c r="A843" s="47" t="s">
        <v>105</v>
      </c>
      <c r="B843" s="48" t="s">
        <v>111</v>
      </c>
      <c r="C843" s="49">
        <v>44707.708333333336</v>
      </c>
      <c r="D843" s="48">
        <v>108.85</v>
      </c>
      <c r="E843" s="48">
        <v>913</v>
      </c>
      <c r="F843" s="50">
        <v>16.434000000000001</v>
      </c>
      <c r="G843" s="30">
        <f t="shared" si="51"/>
        <v>1.6434000000000002</v>
      </c>
      <c r="H843" s="31">
        <f t="shared" si="52"/>
        <v>267.52575000000024</v>
      </c>
      <c r="I843" s="31">
        <f>MAX($H$19:H843)</f>
        <v>274.26569000000023</v>
      </c>
      <c r="J843" s="32">
        <f t="shared" si="53"/>
        <v>-6.7399399999999901</v>
      </c>
      <c r="K843" s="33">
        <f t="shared" si="54"/>
        <v>6.1809292719128273E-3</v>
      </c>
    </row>
    <row r="844" spans="1:11" x14ac:dyDescent="0.25">
      <c r="A844" s="47" t="s">
        <v>116</v>
      </c>
      <c r="B844" s="48" t="s">
        <v>111</v>
      </c>
      <c r="C844" s="49">
        <v>44718.583333333336</v>
      </c>
      <c r="D844" s="48">
        <v>314.14</v>
      </c>
      <c r="E844" s="48">
        <v>475</v>
      </c>
      <c r="F844" s="50">
        <v>-20.614999999999998</v>
      </c>
      <c r="G844" s="30">
        <f t="shared" si="51"/>
        <v>-2.0615000000000001</v>
      </c>
      <c r="H844" s="31">
        <f t="shared" si="52"/>
        <v>265.46425000000022</v>
      </c>
      <c r="I844" s="31">
        <f>MAX($H$19:H844)</f>
        <v>274.26569000000023</v>
      </c>
      <c r="J844" s="32">
        <f t="shared" si="53"/>
        <v>-8.8014400000000137</v>
      </c>
      <c r="K844" s="33">
        <f t="shared" si="54"/>
        <v>-7.7058002827765648E-3</v>
      </c>
    </row>
    <row r="845" spans="1:11" x14ac:dyDescent="0.25">
      <c r="A845" s="47" t="s">
        <v>106</v>
      </c>
      <c r="B845" s="48" t="s">
        <v>112</v>
      </c>
      <c r="C845" s="49">
        <v>44719.583333333336</v>
      </c>
      <c r="D845" s="48">
        <v>128.80000000000001</v>
      </c>
      <c r="E845" s="48">
        <v>992</v>
      </c>
      <c r="F845" s="50">
        <v>-20.633600000000001</v>
      </c>
      <c r="G845" s="30">
        <f t="shared" si="51"/>
        <v>-2.0633600000000003</v>
      </c>
      <c r="H845" s="31">
        <f t="shared" si="52"/>
        <v>263.40089000000023</v>
      </c>
      <c r="I845" s="31">
        <f>MAX($H$19:H845)</f>
        <v>274.26569000000023</v>
      </c>
      <c r="J845" s="32">
        <f t="shared" si="53"/>
        <v>-10.864800000000002</v>
      </c>
      <c r="K845" s="33">
        <f t="shared" si="54"/>
        <v>-7.7726473527037765E-3</v>
      </c>
    </row>
    <row r="846" spans="1:11" x14ac:dyDescent="0.25">
      <c r="A846" s="47" t="s">
        <v>114</v>
      </c>
      <c r="B846" s="48" t="s">
        <v>111</v>
      </c>
      <c r="C846" s="49">
        <v>44719.729166666664</v>
      </c>
      <c r="D846" s="48">
        <v>148.18</v>
      </c>
      <c r="E846" s="48">
        <v>625</v>
      </c>
      <c r="F846" s="50">
        <v>11.5625</v>
      </c>
      <c r="G846" s="30">
        <f t="shared" si="51"/>
        <v>1.15625</v>
      </c>
      <c r="H846" s="31">
        <f t="shared" si="52"/>
        <v>264.55714000000023</v>
      </c>
      <c r="I846" s="31">
        <f>MAX($H$19:H846)</f>
        <v>274.26569000000023</v>
      </c>
      <c r="J846" s="32">
        <f t="shared" si="53"/>
        <v>-9.7085500000000025</v>
      </c>
      <c r="K846" s="33">
        <f t="shared" si="54"/>
        <v>4.3896966331435916E-3</v>
      </c>
    </row>
    <row r="847" spans="1:11" x14ac:dyDescent="0.25">
      <c r="A847" s="47" t="s">
        <v>107</v>
      </c>
      <c r="B847" s="48" t="s">
        <v>111</v>
      </c>
      <c r="C847" s="49">
        <v>44720.583333333336</v>
      </c>
      <c r="D847" s="48">
        <v>247.36</v>
      </c>
      <c r="E847" s="48">
        <v>208</v>
      </c>
      <c r="F847" s="50">
        <v>-19.968</v>
      </c>
      <c r="G847" s="30">
        <f t="shared" si="51"/>
        <v>-1.9968000000000001</v>
      </c>
      <c r="H847" s="31">
        <f t="shared" si="52"/>
        <v>262.56034000000022</v>
      </c>
      <c r="I847" s="31">
        <f>MAX($H$19:H847)</f>
        <v>274.26569000000023</v>
      </c>
      <c r="J847" s="32">
        <f t="shared" si="53"/>
        <v>-11.70535000000001</v>
      </c>
      <c r="K847" s="33">
        <f t="shared" si="54"/>
        <v>-7.5477078411113618E-3</v>
      </c>
    </row>
    <row r="848" spans="1:11" x14ac:dyDescent="0.25">
      <c r="A848" s="47" t="s">
        <v>116</v>
      </c>
      <c r="B848" s="48" t="s">
        <v>112</v>
      </c>
      <c r="C848" s="49">
        <v>44720.604166666664</v>
      </c>
      <c r="D848" s="48">
        <v>311.14</v>
      </c>
      <c r="E848" s="48">
        <v>594</v>
      </c>
      <c r="F848" s="50">
        <v>110.24639999999999</v>
      </c>
      <c r="G848" s="30">
        <f t="shared" si="51"/>
        <v>11.02464</v>
      </c>
      <c r="H848" s="31">
        <f t="shared" si="52"/>
        <v>273.5849800000002</v>
      </c>
      <c r="I848" s="31">
        <f>MAX($H$19:H848)</f>
        <v>274.26569000000023</v>
      </c>
      <c r="J848" s="32">
        <f t="shared" si="53"/>
        <v>-0.68071000000003323</v>
      </c>
      <c r="K848" s="33">
        <f t="shared" si="54"/>
        <v>4.1988976705316539E-2</v>
      </c>
    </row>
    <row r="849" spans="1:11" x14ac:dyDescent="0.25">
      <c r="A849" s="47" t="s">
        <v>115</v>
      </c>
      <c r="B849" s="48" t="s">
        <v>112</v>
      </c>
      <c r="C849" s="49">
        <v>44720.666666666664</v>
      </c>
      <c r="D849" s="48">
        <v>102.22</v>
      </c>
      <c r="E849" s="48">
        <v>563</v>
      </c>
      <c r="F849" s="50">
        <v>7.769400000000001</v>
      </c>
      <c r="G849" s="30">
        <f t="shared" si="51"/>
        <v>0.77694000000000019</v>
      </c>
      <c r="H849" s="31">
        <f t="shared" si="52"/>
        <v>274.36192000000023</v>
      </c>
      <c r="I849" s="31">
        <f>MAX($H$19:H849)</f>
        <v>274.36192000000023</v>
      </c>
      <c r="J849" s="32">
        <f t="shared" si="53"/>
        <v>0</v>
      </c>
      <c r="K849" s="33">
        <f t="shared" si="54"/>
        <v>2.839848883517071E-3</v>
      </c>
    </row>
    <row r="850" spans="1:11" x14ac:dyDescent="0.25">
      <c r="A850" s="47" t="s">
        <v>104</v>
      </c>
      <c r="B850" s="48" t="s">
        <v>112</v>
      </c>
      <c r="C850" s="49">
        <v>44720.729166666664</v>
      </c>
      <c r="D850" s="48">
        <v>121.45</v>
      </c>
      <c r="E850" s="48">
        <v>579</v>
      </c>
      <c r="F850" s="50">
        <v>75.849000000000004</v>
      </c>
      <c r="G850" s="30">
        <f t="shared" si="51"/>
        <v>7.5849000000000011</v>
      </c>
      <c r="H850" s="31">
        <f t="shared" si="52"/>
        <v>281.94682000000023</v>
      </c>
      <c r="I850" s="31">
        <f>MAX($H$19:H850)</f>
        <v>281.94682000000023</v>
      </c>
      <c r="J850" s="32">
        <f t="shared" si="53"/>
        <v>0</v>
      </c>
      <c r="K850" s="33">
        <f t="shared" si="54"/>
        <v>2.7645600380694191E-2</v>
      </c>
    </row>
    <row r="851" spans="1:11" x14ac:dyDescent="0.25">
      <c r="A851" s="47" t="s">
        <v>114</v>
      </c>
      <c r="B851" s="48" t="s">
        <v>112</v>
      </c>
      <c r="C851" s="49">
        <v>44721.645833333336</v>
      </c>
      <c r="D851" s="48">
        <v>146.32</v>
      </c>
      <c r="E851" s="48">
        <v>706</v>
      </c>
      <c r="F851" s="50">
        <v>66.081599999999995</v>
      </c>
      <c r="G851" s="30">
        <f t="shared" si="51"/>
        <v>6.6081599999999998</v>
      </c>
      <c r="H851" s="31">
        <f t="shared" si="52"/>
        <v>288.55498000000023</v>
      </c>
      <c r="I851" s="31">
        <f>MAX($H$19:H851)</f>
        <v>288.55498000000023</v>
      </c>
      <c r="J851" s="32">
        <f t="shared" si="53"/>
        <v>0</v>
      </c>
      <c r="K851" s="33">
        <f t="shared" si="54"/>
        <v>2.3437611390687119E-2</v>
      </c>
    </row>
    <row r="852" spans="1:11" x14ac:dyDescent="0.25">
      <c r="A852" s="47" t="s">
        <v>105</v>
      </c>
      <c r="B852" s="48" t="s">
        <v>112</v>
      </c>
      <c r="C852" s="49">
        <v>44721.8125</v>
      </c>
      <c r="D852" s="48">
        <v>115.47</v>
      </c>
      <c r="E852" s="48">
        <v>1199</v>
      </c>
      <c r="F852" s="50">
        <v>44.842600000000004</v>
      </c>
      <c r="G852" s="30">
        <f t="shared" ref="G852:G915" si="55">(F852*0.1)</f>
        <v>4.4842600000000008</v>
      </c>
      <c r="H852" s="31">
        <f t="shared" si="52"/>
        <v>293.03924000000023</v>
      </c>
      <c r="I852" s="31">
        <f>MAX($H$19:H852)</f>
        <v>293.03924000000023</v>
      </c>
      <c r="J852" s="32">
        <f t="shared" si="53"/>
        <v>0</v>
      </c>
      <c r="K852" s="33">
        <f t="shared" si="54"/>
        <v>1.5540400654322495E-2</v>
      </c>
    </row>
    <row r="853" spans="1:11" x14ac:dyDescent="0.25">
      <c r="A853" s="47" t="s">
        <v>107</v>
      </c>
      <c r="B853" s="48" t="s">
        <v>111</v>
      </c>
      <c r="C853" s="49">
        <v>44727.791666666664</v>
      </c>
      <c r="D853" s="48">
        <v>230.67</v>
      </c>
      <c r="E853" s="48">
        <v>167</v>
      </c>
      <c r="F853" s="50">
        <v>-27.488200000000003</v>
      </c>
      <c r="G853" s="30">
        <f t="shared" si="55"/>
        <v>-2.7488200000000003</v>
      </c>
      <c r="H853" s="31">
        <f t="shared" si="52"/>
        <v>290.29042000000021</v>
      </c>
      <c r="I853" s="31">
        <f>MAX($H$19:H853)</f>
        <v>293.03924000000023</v>
      </c>
      <c r="J853" s="32">
        <f t="shared" si="53"/>
        <v>-2.7488200000000234</v>
      </c>
      <c r="K853" s="33">
        <f t="shared" si="54"/>
        <v>-9.3803819584026282E-3</v>
      </c>
    </row>
    <row r="854" spans="1:11" x14ac:dyDescent="0.25">
      <c r="A854" s="47" t="s">
        <v>105</v>
      </c>
      <c r="B854" s="48" t="s">
        <v>111</v>
      </c>
      <c r="C854" s="49">
        <v>44727.8125</v>
      </c>
      <c r="D854" s="48">
        <v>111.2</v>
      </c>
      <c r="E854" s="48">
        <v>790</v>
      </c>
      <c r="F854" s="50">
        <v>-50.402000000000001</v>
      </c>
      <c r="G854" s="30">
        <f t="shared" si="55"/>
        <v>-5.0402000000000005</v>
      </c>
      <c r="H854" s="31">
        <f t="shared" si="52"/>
        <v>285.25022000000018</v>
      </c>
      <c r="I854" s="31">
        <f>MAX($H$19:H854)</f>
        <v>293.03924000000023</v>
      </c>
      <c r="J854" s="32">
        <f t="shared" si="53"/>
        <v>-7.7890200000000505</v>
      </c>
      <c r="K854" s="33">
        <f t="shared" si="54"/>
        <v>-1.7362612241905939E-2</v>
      </c>
    </row>
    <row r="855" spans="1:11" x14ac:dyDescent="0.25">
      <c r="A855" s="47" t="s">
        <v>114</v>
      </c>
      <c r="B855" s="48" t="s">
        <v>111</v>
      </c>
      <c r="C855" s="49">
        <v>44733.583333333336</v>
      </c>
      <c r="D855" s="48">
        <v>136.35</v>
      </c>
      <c r="E855" s="48">
        <v>457</v>
      </c>
      <c r="F855" s="50">
        <v>-4.2043999999999997</v>
      </c>
      <c r="G855" s="30">
        <f t="shared" si="55"/>
        <v>-0.42043999999999998</v>
      </c>
      <c r="H855" s="31">
        <f t="shared" ref="H855:H918" si="56">(H854+G855)</f>
        <v>284.8297800000002</v>
      </c>
      <c r="I855" s="31">
        <f>MAX($H$19:H855)</f>
        <v>293.03924000000023</v>
      </c>
      <c r="J855" s="32">
        <f t="shared" ref="J855:J918" si="57">(H855-I855)</f>
        <v>-8.2094600000000355</v>
      </c>
      <c r="K855" s="33">
        <f t="shared" si="54"/>
        <v>-1.4739340078334662E-3</v>
      </c>
    </row>
    <row r="856" spans="1:11" x14ac:dyDescent="0.25">
      <c r="A856" s="47" t="s">
        <v>104</v>
      </c>
      <c r="B856" s="48" t="s">
        <v>111</v>
      </c>
      <c r="C856" s="49">
        <v>44733.583333333336</v>
      </c>
      <c r="D856" s="48">
        <v>110</v>
      </c>
      <c r="E856" s="48">
        <v>473</v>
      </c>
      <c r="F856" s="50">
        <v>-9.9329999999999998</v>
      </c>
      <c r="G856" s="30">
        <f t="shared" si="55"/>
        <v>-0.99330000000000007</v>
      </c>
      <c r="H856" s="31">
        <f t="shared" si="56"/>
        <v>283.83648000000022</v>
      </c>
      <c r="I856" s="31">
        <f>MAX($H$19:H856)</f>
        <v>293.03924000000023</v>
      </c>
      <c r="J856" s="32">
        <f t="shared" si="57"/>
        <v>-9.202760000000012</v>
      </c>
      <c r="K856" s="33">
        <f t="shared" si="54"/>
        <v>-3.4873460211919394E-3</v>
      </c>
    </row>
    <row r="857" spans="1:11" x14ac:dyDescent="0.25">
      <c r="A857" s="47" t="s">
        <v>105</v>
      </c>
      <c r="B857" s="48" t="s">
        <v>111</v>
      </c>
      <c r="C857" s="49">
        <v>44733.583333333336</v>
      </c>
      <c r="D857" s="48">
        <v>111.25</v>
      </c>
      <c r="E857" s="48">
        <v>647</v>
      </c>
      <c r="F857" s="50">
        <v>4.4642999999999997</v>
      </c>
      <c r="G857" s="30">
        <f t="shared" si="55"/>
        <v>0.44642999999999999</v>
      </c>
      <c r="H857" s="31">
        <f t="shared" si="56"/>
        <v>284.28291000000024</v>
      </c>
      <c r="I857" s="31">
        <f>MAX($H$19:H857)</f>
        <v>293.03924000000023</v>
      </c>
      <c r="J857" s="32">
        <f t="shared" si="57"/>
        <v>-8.7563299999999913</v>
      </c>
      <c r="K857" s="33">
        <f t="shared" si="54"/>
        <v>1.5728422223950655E-3</v>
      </c>
    </row>
    <row r="858" spans="1:11" x14ac:dyDescent="0.25">
      <c r="A858" s="47" t="s">
        <v>106</v>
      </c>
      <c r="B858" s="48" t="s">
        <v>111</v>
      </c>
      <c r="C858" s="49">
        <v>44733.583333333336</v>
      </c>
      <c r="D858" s="48">
        <v>116.75</v>
      </c>
      <c r="E858" s="48">
        <v>601</v>
      </c>
      <c r="F858" s="50">
        <v>-18.5108</v>
      </c>
      <c r="G858" s="30">
        <f t="shared" si="55"/>
        <v>-1.8510800000000001</v>
      </c>
      <c r="H858" s="31">
        <f t="shared" si="56"/>
        <v>282.43183000000022</v>
      </c>
      <c r="I858" s="31">
        <f>MAX($H$19:H858)</f>
        <v>293.03924000000023</v>
      </c>
      <c r="J858" s="32">
        <f t="shared" si="57"/>
        <v>-10.607410000000016</v>
      </c>
      <c r="K858" s="33">
        <f t="shared" si="54"/>
        <v>-6.5114009139699558E-3</v>
      </c>
    </row>
    <row r="859" spans="1:11" x14ac:dyDescent="0.25">
      <c r="A859" s="47" t="s">
        <v>107</v>
      </c>
      <c r="B859" s="48" t="s">
        <v>111</v>
      </c>
      <c r="C859" s="49">
        <v>44733.583333333336</v>
      </c>
      <c r="D859" s="48">
        <v>235.36</v>
      </c>
      <c r="E859" s="48">
        <v>167</v>
      </c>
      <c r="F859" s="50">
        <v>11.1723</v>
      </c>
      <c r="G859" s="30">
        <f t="shared" si="55"/>
        <v>1.1172299999999999</v>
      </c>
      <c r="H859" s="31">
        <f t="shared" si="56"/>
        <v>283.54906000000022</v>
      </c>
      <c r="I859" s="31">
        <f>MAX($H$19:H859)</f>
        <v>293.03924000000023</v>
      </c>
      <c r="J859" s="32">
        <f t="shared" si="57"/>
        <v>-9.4901800000000094</v>
      </c>
      <c r="K859" s="33">
        <f t="shared" si="54"/>
        <v>3.9557510214058844E-3</v>
      </c>
    </row>
    <row r="860" spans="1:11" x14ac:dyDescent="0.25">
      <c r="A860" s="47" t="s">
        <v>106</v>
      </c>
      <c r="B860" s="48" t="s">
        <v>112</v>
      </c>
      <c r="C860" s="49">
        <v>44735.645833333336</v>
      </c>
      <c r="D860" s="48">
        <v>113.34</v>
      </c>
      <c r="E860" s="48">
        <v>954</v>
      </c>
      <c r="F860" s="50">
        <v>12.6882</v>
      </c>
      <c r="G860" s="30">
        <f t="shared" si="55"/>
        <v>1.2688200000000001</v>
      </c>
      <c r="H860" s="31">
        <f t="shared" si="56"/>
        <v>284.81788000000023</v>
      </c>
      <c r="I860" s="31">
        <f>MAX($H$19:H860)</f>
        <v>293.03924000000023</v>
      </c>
      <c r="J860" s="32">
        <f t="shared" si="57"/>
        <v>-8.2213600000000042</v>
      </c>
      <c r="K860" s="33">
        <f t="shared" si="54"/>
        <v>4.4747811895409217E-3</v>
      </c>
    </row>
    <row r="861" spans="1:11" x14ac:dyDescent="0.25">
      <c r="A861" s="47" t="s">
        <v>107</v>
      </c>
      <c r="B861" s="48" t="s">
        <v>112</v>
      </c>
      <c r="C861" s="49">
        <v>44735.708333333336</v>
      </c>
      <c r="D861" s="48">
        <v>230.51</v>
      </c>
      <c r="E861" s="48">
        <v>188</v>
      </c>
      <c r="F861" s="50">
        <v>-20.755199999999999</v>
      </c>
      <c r="G861" s="30">
        <f t="shared" si="55"/>
        <v>-2.07552</v>
      </c>
      <c r="H861" s="31">
        <f t="shared" si="56"/>
        <v>282.74236000000025</v>
      </c>
      <c r="I861" s="31">
        <f>MAX($H$19:H861)</f>
        <v>293.03924000000023</v>
      </c>
      <c r="J861" s="32">
        <f t="shared" si="57"/>
        <v>-10.296879999999987</v>
      </c>
      <c r="K861" s="33">
        <f t="shared" si="54"/>
        <v>-7.2871829535420263E-3</v>
      </c>
    </row>
    <row r="862" spans="1:11" x14ac:dyDescent="0.25">
      <c r="A862" s="47" t="s">
        <v>115</v>
      </c>
      <c r="B862" s="48" t="s">
        <v>112</v>
      </c>
      <c r="C862" s="49">
        <v>44740.625</v>
      </c>
      <c r="D862" s="48">
        <v>82.77</v>
      </c>
      <c r="E862" s="48">
        <v>656</v>
      </c>
      <c r="F862" s="50">
        <v>43.558399999999999</v>
      </c>
      <c r="G862" s="30">
        <f t="shared" si="55"/>
        <v>4.3558399999999997</v>
      </c>
      <c r="H862" s="31">
        <f t="shared" si="56"/>
        <v>287.09820000000025</v>
      </c>
      <c r="I862" s="31">
        <f>MAX($H$19:H862)</f>
        <v>293.03924000000023</v>
      </c>
      <c r="J862" s="32">
        <f t="shared" si="57"/>
        <v>-5.9410399999999868</v>
      </c>
      <c r="K862" s="33">
        <f t="shared" si="54"/>
        <v>1.5405685939666069E-2</v>
      </c>
    </row>
    <row r="863" spans="1:11" x14ac:dyDescent="0.25">
      <c r="A863" s="47" t="s">
        <v>105</v>
      </c>
      <c r="B863" s="48" t="s">
        <v>112</v>
      </c>
      <c r="C863" s="49">
        <v>44740.666666666664</v>
      </c>
      <c r="D863" s="48">
        <v>113.68</v>
      </c>
      <c r="E863" s="48">
        <v>1034</v>
      </c>
      <c r="F863" s="50">
        <v>12.201199999999998</v>
      </c>
      <c r="G863" s="30">
        <f t="shared" si="55"/>
        <v>1.2201199999999999</v>
      </c>
      <c r="H863" s="31">
        <f t="shared" si="56"/>
        <v>288.31832000000026</v>
      </c>
      <c r="I863" s="31">
        <f>MAX($H$19:H863)</f>
        <v>293.03924000000023</v>
      </c>
      <c r="J863" s="32">
        <f t="shared" si="57"/>
        <v>-4.7209199999999782</v>
      </c>
      <c r="K863" s="33">
        <f t="shared" si="54"/>
        <v>4.2498350738529034E-3</v>
      </c>
    </row>
    <row r="864" spans="1:11" x14ac:dyDescent="0.25">
      <c r="A864" s="47" t="s">
        <v>107</v>
      </c>
      <c r="B864" s="48" t="s">
        <v>112</v>
      </c>
      <c r="C864" s="49">
        <v>44740.666666666664</v>
      </c>
      <c r="D864" s="48">
        <v>236.59</v>
      </c>
      <c r="E864" s="48">
        <v>220</v>
      </c>
      <c r="F864" s="50">
        <v>35.024000000000001</v>
      </c>
      <c r="G864" s="30">
        <f t="shared" si="55"/>
        <v>3.5024000000000002</v>
      </c>
      <c r="H864" s="31">
        <f t="shared" si="56"/>
        <v>291.82072000000028</v>
      </c>
      <c r="I864" s="31">
        <f>MAX($H$19:H864)</f>
        <v>293.03924000000023</v>
      </c>
      <c r="J864" s="32">
        <f t="shared" si="57"/>
        <v>-1.2185199999999554</v>
      </c>
      <c r="K864" s="33">
        <f t="shared" si="54"/>
        <v>1.2147684545331661E-2</v>
      </c>
    </row>
    <row r="865" spans="1:11" x14ac:dyDescent="0.25">
      <c r="A865" s="47" t="s">
        <v>114</v>
      </c>
      <c r="B865" s="48" t="s">
        <v>112</v>
      </c>
      <c r="C865" s="49">
        <v>44740.770833333336</v>
      </c>
      <c r="D865" s="48">
        <v>138.18</v>
      </c>
      <c r="E865" s="48">
        <v>798</v>
      </c>
      <c r="F865" s="50">
        <v>-2.3142000000000009</v>
      </c>
      <c r="G865" s="30">
        <f t="shared" si="55"/>
        <v>-0.2314200000000001</v>
      </c>
      <c r="H865" s="31">
        <f t="shared" si="56"/>
        <v>291.58930000000026</v>
      </c>
      <c r="I865" s="31">
        <f>MAX($H$19:H865)</f>
        <v>293.03924000000023</v>
      </c>
      <c r="J865" s="32">
        <f t="shared" si="57"/>
        <v>-1.4499399999999696</v>
      </c>
      <c r="K865" s="33">
        <f t="shared" si="54"/>
        <v>-7.9302113982859801E-4</v>
      </c>
    </row>
    <row r="866" spans="1:11" x14ac:dyDescent="0.25">
      <c r="A866" s="47" t="s">
        <v>114</v>
      </c>
      <c r="B866" s="48" t="s">
        <v>111</v>
      </c>
      <c r="C866" s="49">
        <v>44743.791666666664</v>
      </c>
      <c r="D866" s="48">
        <v>138.4</v>
      </c>
      <c r="E866" s="48">
        <v>612</v>
      </c>
      <c r="F866" s="50">
        <v>26.9892</v>
      </c>
      <c r="G866" s="30">
        <f t="shared" si="55"/>
        <v>2.6989200000000002</v>
      </c>
      <c r="H866" s="31">
        <f t="shared" si="56"/>
        <v>294.28822000000025</v>
      </c>
      <c r="I866" s="31">
        <f>MAX($H$19:H866)</f>
        <v>294.28822000000025</v>
      </c>
      <c r="J866" s="32">
        <f t="shared" si="57"/>
        <v>0</v>
      </c>
      <c r="K866" s="33">
        <f t="shared" si="54"/>
        <v>9.2558951923131794E-3</v>
      </c>
    </row>
    <row r="867" spans="1:11" x14ac:dyDescent="0.25">
      <c r="A867" s="47" t="s">
        <v>104</v>
      </c>
      <c r="B867" s="48" t="s">
        <v>111</v>
      </c>
      <c r="C867" s="49">
        <v>44743.791666666664</v>
      </c>
      <c r="D867" s="48">
        <v>109.16</v>
      </c>
      <c r="E867" s="48">
        <v>594</v>
      </c>
      <c r="F867" s="50">
        <v>-20.077200000000001</v>
      </c>
      <c r="G867" s="30">
        <f t="shared" si="55"/>
        <v>-2.0077200000000004</v>
      </c>
      <c r="H867" s="31">
        <f t="shared" si="56"/>
        <v>292.28050000000025</v>
      </c>
      <c r="I867" s="31">
        <f>MAX($H$19:H867)</f>
        <v>294.28822000000025</v>
      </c>
      <c r="J867" s="32">
        <f t="shared" si="57"/>
        <v>-2.0077200000000062</v>
      </c>
      <c r="K867" s="33">
        <f t="shared" si="54"/>
        <v>-6.8222914257322076E-3</v>
      </c>
    </row>
    <row r="868" spans="1:11" x14ac:dyDescent="0.25">
      <c r="A868" s="47" t="s">
        <v>116</v>
      </c>
      <c r="B868" s="48" t="s">
        <v>111</v>
      </c>
      <c r="C868" s="49">
        <v>44747.8125</v>
      </c>
      <c r="D868" s="48">
        <v>274.97000000000003</v>
      </c>
      <c r="E868" s="48">
        <v>518</v>
      </c>
      <c r="F868" s="50">
        <v>-19.476800000000001</v>
      </c>
      <c r="G868" s="30">
        <f t="shared" si="55"/>
        <v>-1.9476800000000001</v>
      </c>
      <c r="H868" s="31">
        <f t="shared" si="56"/>
        <v>290.33282000000025</v>
      </c>
      <c r="I868" s="31">
        <f>MAX($H$19:H868)</f>
        <v>294.28822000000025</v>
      </c>
      <c r="J868" s="32">
        <f t="shared" si="57"/>
        <v>-3.9553999999999974</v>
      </c>
      <c r="K868" s="33">
        <f t="shared" si="54"/>
        <v>-6.6637356922545354E-3</v>
      </c>
    </row>
    <row r="869" spans="1:11" x14ac:dyDescent="0.25">
      <c r="A869" s="47" t="s">
        <v>115</v>
      </c>
      <c r="B869" s="48" t="s">
        <v>111</v>
      </c>
      <c r="C869" s="49">
        <v>44749.583333333336</v>
      </c>
      <c r="D869" s="48">
        <v>78.56</v>
      </c>
      <c r="E869" s="48">
        <v>624</v>
      </c>
      <c r="F869" s="50">
        <v>6.8016000000000005</v>
      </c>
      <c r="G869" s="30">
        <f t="shared" si="55"/>
        <v>0.6801600000000001</v>
      </c>
      <c r="H869" s="31">
        <f t="shared" si="56"/>
        <v>291.01298000000025</v>
      </c>
      <c r="I869" s="31">
        <f>MAX($H$19:H869)</f>
        <v>294.28822000000025</v>
      </c>
      <c r="J869" s="32">
        <f t="shared" si="57"/>
        <v>-3.2752399999999966</v>
      </c>
      <c r="K869" s="33">
        <f t="shared" si="54"/>
        <v>2.3426907092349847E-3</v>
      </c>
    </row>
    <row r="870" spans="1:11" x14ac:dyDescent="0.25">
      <c r="A870" s="47" t="s">
        <v>106</v>
      </c>
      <c r="B870" s="48" t="s">
        <v>111</v>
      </c>
      <c r="C870" s="49">
        <v>44749.583333333336</v>
      </c>
      <c r="D870" s="48">
        <v>114.14</v>
      </c>
      <c r="E870" s="48">
        <v>757</v>
      </c>
      <c r="F870" s="50">
        <v>5.5260999999999987</v>
      </c>
      <c r="G870" s="30">
        <f t="shared" si="55"/>
        <v>0.55260999999999993</v>
      </c>
      <c r="H870" s="31">
        <f t="shared" si="56"/>
        <v>291.56559000000027</v>
      </c>
      <c r="I870" s="31">
        <f>MAX($H$19:H870)</f>
        <v>294.28822000000025</v>
      </c>
      <c r="J870" s="32">
        <f t="shared" si="57"/>
        <v>-2.722629999999981</v>
      </c>
      <c r="K870" s="33">
        <f t="shared" si="54"/>
        <v>1.8989187355149539E-3</v>
      </c>
    </row>
    <row r="871" spans="1:11" x14ac:dyDescent="0.25">
      <c r="A871" s="47" t="s">
        <v>105</v>
      </c>
      <c r="B871" s="48" t="s">
        <v>112</v>
      </c>
      <c r="C871" s="49">
        <v>44754.791666666664</v>
      </c>
      <c r="D871" s="48">
        <v>115.61</v>
      </c>
      <c r="E871" s="48">
        <v>1258</v>
      </c>
      <c r="F871" s="50">
        <v>25.16</v>
      </c>
      <c r="G871" s="30">
        <f t="shared" si="55"/>
        <v>2.516</v>
      </c>
      <c r="H871" s="31">
        <f t="shared" si="56"/>
        <v>294.08159000000029</v>
      </c>
      <c r="I871" s="31">
        <f>MAX($H$19:H871)</f>
        <v>294.28822000000025</v>
      </c>
      <c r="J871" s="32">
        <f t="shared" si="57"/>
        <v>-0.20662999999996146</v>
      </c>
      <c r="K871" s="33">
        <f t="shared" si="54"/>
        <v>8.6292761776176619E-3</v>
      </c>
    </row>
    <row r="872" spans="1:11" x14ac:dyDescent="0.25">
      <c r="A872" s="47" t="s">
        <v>107</v>
      </c>
      <c r="B872" s="48" t="s">
        <v>111</v>
      </c>
      <c r="C872" s="49">
        <v>44755.729166666664</v>
      </c>
      <c r="D872" s="48">
        <v>241.02</v>
      </c>
      <c r="E872" s="48">
        <v>212</v>
      </c>
      <c r="F872" s="50">
        <v>-26.669599999999999</v>
      </c>
      <c r="G872" s="30">
        <f t="shared" si="55"/>
        <v>-2.66696</v>
      </c>
      <c r="H872" s="31">
        <f t="shared" si="56"/>
        <v>291.41463000000027</v>
      </c>
      <c r="I872" s="31">
        <f>MAX($H$19:H872)</f>
        <v>294.28822000000025</v>
      </c>
      <c r="J872" s="32">
        <f t="shared" si="57"/>
        <v>-2.8735899999999788</v>
      </c>
      <c r="K872" s="33">
        <f t="shared" si="54"/>
        <v>-9.0687757774977618E-3</v>
      </c>
    </row>
    <row r="873" spans="1:11" x14ac:dyDescent="0.25">
      <c r="A873" s="47" t="s">
        <v>105</v>
      </c>
      <c r="B873" s="48" t="s">
        <v>111</v>
      </c>
      <c r="C873" s="49">
        <v>44760.583333333336</v>
      </c>
      <c r="D873" s="48">
        <v>114.28</v>
      </c>
      <c r="E873" s="48">
        <v>967</v>
      </c>
      <c r="F873" s="50">
        <v>-20.113599999999998</v>
      </c>
      <c r="G873" s="30">
        <f t="shared" si="55"/>
        <v>-2.0113599999999998</v>
      </c>
      <c r="H873" s="31">
        <f t="shared" si="56"/>
        <v>289.40327000000025</v>
      </c>
      <c r="I873" s="31">
        <f>MAX($H$19:H873)</f>
        <v>294.28822000000025</v>
      </c>
      <c r="J873" s="32">
        <f t="shared" si="57"/>
        <v>-4.8849500000000035</v>
      </c>
      <c r="K873" s="33">
        <f t="shared" si="54"/>
        <v>-6.9020556723594639E-3</v>
      </c>
    </row>
    <row r="874" spans="1:11" x14ac:dyDescent="0.25">
      <c r="A874" s="47" t="s">
        <v>114</v>
      </c>
      <c r="B874" s="48" t="s">
        <v>111</v>
      </c>
      <c r="C874" s="49">
        <v>44761.645833333336</v>
      </c>
      <c r="D874" s="48">
        <v>149.72999999999999</v>
      </c>
      <c r="E874" s="48">
        <v>701</v>
      </c>
      <c r="F874" s="50">
        <v>28.951299999999996</v>
      </c>
      <c r="G874" s="30">
        <f t="shared" si="55"/>
        <v>2.89513</v>
      </c>
      <c r="H874" s="31">
        <f t="shared" si="56"/>
        <v>292.29840000000024</v>
      </c>
      <c r="I874" s="31">
        <f>MAX($H$19:H874)</f>
        <v>294.28822000000025</v>
      </c>
      <c r="J874" s="32">
        <f t="shared" si="57"/>
        <v>-1.9898200000000088</v>
      </c>
      <c r="K874" s="33">
        <f t="shared" si="54"/>
        <v>1.0003791595029288E-2</v>
      </c>
    </row>
    <row r="875" spans="1:11" x14ac:dyDescent="0.25">
      <c r="A875" s="47" t="s">
        <v>105</v>
      </c>
      <c r="B875" s="48" t="s">
        <v>111</v>
      </c>
      <c r="C875" s="49">
        <v>44763.708333333336</v>
      </c>
      <c r="D875" s="48">
        <v>114.84</v>
      </c>
      <c r="E875" s="48">
        <v>715</v>
      </c>
      <c r="F875" s="50">
        <v>-44.186999999999998</v>
      </c>
      <c r="G875" s="30">
        <f t="shared" si="55"/>
        <v>-4.4187000000000003</v>
      </c>
      <c r="H875" s="31">
        <f t="shared" si="56"/>
        <v>287.87970000000024</v>
      </c>
      <c r="I875" s="31">
        <f>MAX($H$19:H875)</f>
        <v>294.28822000000025</v>
      </c>
      <c r="J875" s="32">
        <f t="shared" si="57"/>
        <v>-6.40852000000001</v>
      </c>
      <c r="K875" s="33">
        <f t="shared" si="54"/>
        <v>-1.5117085827359933E-2</v>
      </c>
    </row>
    <row r="876" spans="1:11" x14ac:dyDescent="0.25">
      <c r="A876" s="47" t="s">
        <v>105</v>
      </c>
      <c r="B876" s="48" t="s">
        <v>112</v>
      </c>
      <c r="C876" s="49">
        <v>44764.583333333336</v>
      </c>
      <c r="D876" s="48">
        <v>112.29</v>
      </c>
      <c r="E876" s="48">
        <v>674</v>
      </c>
      <c r="F876" s="50">
        <v>30.532200000000003</v>
      </c>
      <c r="G876" s="30">
        <f t="shared" si="55"/>
        <v>3.0532200000000005</v>
      </c>
      <c r="H876" s="31">
        <f t="shared" si="56"/>
        <v>290.93292000000025</v>
      </c>
      <c r="I876" s="31">
        <f>MAX($H$19:H876)</f>
        <v>294.28822000000025</v>
      </c>
      <c r="J876" s="32">
        <f t="shared" si="57"/>
        <v>-3.3552999999999997</v>
      </c>
      <c r="K876" s="33">
        <f t="shared" si="54"/>
        <v>1.0605888501342697E-2</v>
      </c>
    </row>
    <row r="877" spans="1:11" x14ac:dyDescent="0.25">
      <c r="A877" s="47" t="s">
        <v>115</v>
      </c>
      <c r="B877" s="48" t="s">
        <v>112</v>
      </c>
      <c r="C877" s="49">
        <v>44767.604166666664</v>
      </c>
      <c r="D877" s="48">
        <v>85.72</v>
      </c>
      <c r="E877" s="48">
        <v>676</v>
      </c>
      <c r="F877" s="50">
        <v>-8.2471999999999994</v>
      </c>
      <c r="G877" s="30">
        <f t="shared" si="55"/>
        <v>-0.82472000000000001</v>
      </c>
      <c r="H877" s="31">
        <f t="shared" si="56"/>
        <v>290.10820000000024</v>
      </c>
      <c r="I877" s="31">
        <f>MAX($H$19:H877)</f>
        <v>294.28822000000025</v>
      </c>
      <c r="J877" s="32">
        <f t="shared" si="57"/>
        <v>-4.1800200000000132</v>
      </c>
      <c r="K877" s="33">
        <f t="shared" si="54"/>
        <v>-2.8347427991305407E-3</v>
      </c>
    </row>
    <row r="878" spans="1:11" x14ac:dyDescent="0.25">
      <c r="A878" s="47" t="s">
        <v>114</v>
      </c>
      <c r="B878" s="48" t="s">
        <v>112</v>
      </c>
      <c r="C878" s="49">
        <v>44768.583333333336</v>
      </c>
      <c r="D878" s="48">
        <v>152.16999999999999</v>
      </c>
      <c r="E878" s="48">
        <v>856</v>
      </c>
      <c r="F878" s="50">
        <v>8.2175999999999991</v>
      </c>
      <c r="G878" s="30">
        <f t="shared" si="55"/>
        <v>0.82175999999999993</v>
      </c>
      <c r="H878" s="31">
        <f t="shared" si="56"/>
        <v>290.92996000000022</v>
      </c>
      <c r="I878" s="31">
        <f>MAX($H$19:H878)</f>
        <v>294.28822000000025</v>
      </c>
      <c r="J878" s="32">
        <f t="shared" si="57"/>
        <v>-3.3582600000000298</v>
      </c>
      <c r="K878" s="33">
        <f t="shared" si="54"/>
        <v>2.8325983202128757E-3</v>
      </c>
    </row>
    <row r="879" spans="1:11" x14ac:dyDescent="0.25">
      <c r="A879" s="47" t="s">
        <v>104</v>
      </c>
      <c r="B879" s="48" t="s">
        <v>112</v>
      </c>
      <c r="C879" s="49">
        <v>44768.583333333336</v>
      </c>
      <c r="D879" s="48">
        <v>117.52</v>
      </c>
      <c r="E879" s="48">
        <v>570</v>
      </c>
      <c r="F879" s="50">
        <v>8.2080000000000002</v>
      </c>
      <c r="G879" s="30">
        <f t="shared" si="55"/>
        <v>0.82080000000000009</v>
      </c>
      <c r="H879" s="31">
        <f t="shared" si="56"/>
        <v>291.75076000000024</v>
      </c>
      <c r="I879" s="31">
        <f>MAX($H$19:H879)</f>
        <v>294.28822000000025</v>
      </c>
      <c r="J879" s="32">
        <f t="shared" si="57"/>
        <v>-2.53746000000001</v>
      </c>
      <c r="K879" s="33">
        <f t="shared" si="54"/>
        <v>2.8212976071628759E-3</v>
      </c>
    </row>
    <row r="880" spans="1:11" x14ac:dyDescent="0.25">
      <c r="A880" s="47" t="s">
        <v>107</v>
      </c>
      <c r="B880" s="48" t="s">
        <v>112</v>
      </c>
      <c r="C880" s="49">
        <v>44768.666666666664</v>
      </c>
      <c r="D880" s="48">
        <v>256.92</v>
      </c>
      <c r="E880" s="48">
        <v>269</v>
      </c>
      <c r="F880" s="50">
        <v>-5.2186000000000003</v>
      </c>
      <c r="G880" s="30">
        <f t="shared" si="55"/>
        <v>-0.5218600000000001</v>
      </c>
      <c r="H880" s="31">
        <f t="shared" si="56"/>
        <v>291.22890000000024</v>
      </c>
      <c r="I880" s="31">
        <f>MAX($H$19:H880)</f>
        <v>294.28822000000025</v>
      </c>
      <c r="J880" s="32">
        <f t="shared" si="57"/>
        <v>-3.0593200000000138</v>
      </c>
      <c r="K880" s="33">
        <f t="shared" si="54"/>
        <v>-1.7887185623783886E-3</v>
      </c>
    </row>
    <row r="881" spans="1:11" x14ac:dyDescent="0.25">
      <c r="A881" s="47" t="s">
        <v>106</v>
      </c>
      <c r="B881" s="48" t="s">
        <v>111</v>
      </c>
      <c r="C881" s="49">
        <v>44771.583333333336</v>
      </c>
      <c r="D881" s="48">
        <v>115.7</v>
      </c>
      <c r="E881" s="48">
        <v>1165</v>
      </c>
      <c r="F881" s="50">
        <v>8.9704999999999995</v>
      </c>
      <c r="G881" s="30">
        <f t="shared" si="55"/>
        <v>0.89705000000000001</v>
      </c>
      <c r="H881" s="31">
        <f t="shared" si="56"/>
        <v>292.12595000000022</v>
      </c>
      <c r="I881" s="31">
        <f>MAX($H$19:H881)</f>
        <v>294.28822000000025</v>
      </c>
      <c r="J881" s="32">
        <f t="shared" si="57"/>
        <v>-2.162270000000035</v>
      </c>
      <c r="K881" s="33">
        <f t="shared" si="54"/>
        <v>3.0802231509303724E-3</v>
      </c>
    </row>
    <row r="882" spans="1:11" x14ac:dyDescent="0.25">
      <c r="A882" s="47" t="s">
        <v>116</v>
      </c>
      <c r="B882" s="48" t="s">
        <v>112</v>
      </c>
      <c r="C882" s="49">
        <v>44776.5625</v>
      </c>
      <c r="D882" s="48">
        <v>294.39999999999998</v>
      </c>
      <c r="E882" s="48">
        <v>628</v>
      </c>
      <c r="F882" s="50">
        <v>0</v>
      </c>
      <c r="G882" s="30">
        <f t="shared" si="55"/>
        <v>0</v>
      </c>
      <c r="H882" s="31">
        <f t="shared" si="56"/>
        <v>292.12595000000022</v>
      </c>
      <c r="I882" s="31">
        <f>MAX($H$19:H882)</f>
        <v>294.28822000000025</v>
      </c>
      <c r="J882" s="32">
        <f t="shared" si="57"/>
        <v>-2.162270000000035</v>
      </c>
      <c r="K882" s="33">
        <f t="shared" si="54"/>
        <v>0</v>
      </c>
    </row>
    <row r="883" spans="1:11" x14ac:dyDescent="0.25">
      <c r="A883" s="47" t="s">
        <v>107</v>
      </c>
      <c r="B883" s="48" t="s">
        <v>112</v>
      </c>
      <c r="C883" s="49">
        <v>44778.645833333336</v>
      </c>
      <c r="D883" s="48">
        <v>293.49</v>
      </c>
      <c r="E883" s="48">
        <v>197</v>
      </c>
      <c r="F883" s="50">
        <v>5.1220000000000008</v>
      </c>
      <c r="G883" s="30">
        <f t="shared" si="55"/>
        <v>0.5122000000000001</v>
      </c>
      <c r="H883" s="31">
        <f t="shared" si="56"/>
        <v>292.63815000000022</v>
      </c>
      <c r="I883" s="31">
        <f>MAX($H$19:H883)</f>
        <v>294.28822000000025</v>
      </c>
      <c r="J883" s="32">
        <f t="shared" si="57"/>
        <v>-1.6500700000000279</v>
      </c>
      <c r="K883" s="33">
        <f t="shared" si="54"/>
        <v>1.753353305312233E-3</v>
      </c>
    </row>
    <row r="884" spans="1:11" x14ac:dyDescent="0.25">
      <c r="A884" s="47" t="s">
        <v>115</v>
      </c>
      <c r="B884" s="48" t="s">
        <v>112</v>
      </c>
      <c r="C884" s="49">
        <v>44781.6875</v>
      </c>
      <c r="D884" s="48">
        <v>98.59</v>
      </c>
      <c r="E884" s="48">
        <v>540</v>
      </c>
      <c r="F884" s="50">
        <v>-19.763999999999999</v>
      </c>
      <c r="G884" s="30">
        <f t="shared" si="55"/>
        <v>-1.9763999999999999</v>
      </c>
      <c r="H884" s="31">
        <f t="shared" si="56"/>
        <v>290.66175000000021</v>
      </c>
      <c r="I884" s="31">
        <f>MAX($H$19:H884)</f>
        <v>294.28822000000025</v>
      </c>
      <c r="J884" s="32">
        <f t="shared" si="57"/>
        <v>-3.6264700000000403</v>
      </c>
      <c r="K884" s="33">
        <f t="shared" si="54"/>
        <v>-6.7537332367636482E-3</v>
      </c>
    </row>
    <row r="885" spans="1:11" x14ac:dyDescent="0.25">
      <c r="A885" s="47" t="s">
        <v>107</v>
      </c>
      <c r="B885" s="48" t="s">
        <v>112</v>
      </c>
      <c r="C885" s="49">
        <v>44781.770833333336</v>
      </c>
      <c r="D885" s="48">
        <v>293.31</v>
      </c>
      <c r="E885" s="48">
        <v>183</v>
      </c>
      <c r="F885" s="50">
        <v>1.4639999999999997</v>
      </c>
      <c r="G885" s="30">
        <f t="shared" si="55"/>
        <v>0.14639999999999997</v>
      </c>
      <c r="H885" s="31">
        <f t="shared" si="56"/>
        <v>290.80815000000024</v>
      </c>
      <c r="I885" s="31">
        <f>MAX($H$19:H885)</f>
        <v>294.28822000000025</v>
      </c>
      <c r="J885" s="32">
        <f t="shared" si="57"/>
        <v>-3.480070000000012</v>
      </c>
      <c r="K885" s="33">
        <f t="shared" si="54"/>
        <v>5.0367824455754828E-4</v>
      </c>
    </row>
    <row r="886" spans="1:11" x14ac:dyDescent="0.25">
      <c r="A886" s="47" t="s">
        <v>104</v>
      </c>
      <c r="B886" s="48" t="s">
        <v>112</v>
      </c>
      <c r="C886" s="49">
        <v>44782.583333333336</v>
      </c>
      <c r="D886" s="48">
        <v>136.94999999999999</v>
      </c>
      <c r="E886" s="48">
        <v>566</v>
      </c>
      <c r="F886" s="50">
        <v>-5.0939999999999994</v>
      </c>
      <c r="G886" s="30">
        <f t="shared" si="55"/>
        <v>-0.50939999999999996</v>
      </c>
      <c r="H886" s="31">
        <f t="shared" si="56"/>
        <v>290.29875000000021</v>
      </c>
      <c r="I886" s="31">
        <f>MAX($H$19:H886)</f>
        <v>294.28822000000025</v>
      </c>
      <c r="J886" s="32">
        <f t="shared" si="57"/>
        <v>-3.9894700000000398</v>
      </c>
      <c r="K886" s="33">
        <f t="shared" si="54"/>
        <v>-1.7516703022251168E-3</v>
      </c>
    </row>
    <row r="887" spans="1:11" x14ac:dyDescent="0.25">
      <c r="A887" s="47" t="s">
        <v>116</v>
      </c>
      <c r="B887" s="48" t="s">
        <v>111</v>
      </c>
      <c r="C887" s="49">
        <v>44782.583333333336</v>
      </c>
      <c r="D887" s="48">
        <v>296</v>
      </c>
      <c r="E887" s="48">
        <v>509</v>
      </c>
      <c r="F887" s="50">
        <v>-18.5276</v>
      </c>
      <c r="G887" s="30">
        <f t="shared" si="55"/>
        <v>-1.85276</v>
      </c>
      <c r="H887" s="31">
        <f t="shared" si="56"/>
        <v>288.44599000000022</v>
      </c>
      <c r="I887" s="31">
        <f>MAX($H$19:H887)</f>
        <v>294.28822000000025</v>
      </c>
      <c r="J887" s="32">
        <f t="shared" si="57"/>
        <v>-5.8422300000000291</v>
      </c>
      <c r="K887" s="33">
        <f t="shared" si="54"/>
        <v>-6.3822527654699979E-3</v>
      </c>
    </row>
    <row r="888" spans="1:11" x14ac:dyDescent="0.25">
      <c r="A888" s="47" t="s">
        <v>116</v>
      </c>
      <c r="B888" s="48" t="s">
        <v>111</v>
      </c>
      <c r="C888" s="49">
        <v>44783.583333333336</v>
      </c>
      <c r="D888" s="48">
        <v>295.44</v>
      </c>
      <c r="E888" s="48">
        <v>542</v>
      </c>
      <c r="F888" s="50">
        <v>19.511999999999997</v>
      </c>
      <c r="G888" s="30">
        <f t="shared" si="55"/>
        <v>1.9511999999999998</v>
      </c>
      <c r="H888" s="31">
        <f t="shared" si="56"/>
        <v>290.39719000000019</v>
      </c>
      <c r="I888" s="31">
        <f>MAX($H$19:H888)</f>
        <v>294.28822000000025</v>
      </c>
      <c r="J888" s="32">
        <f t="shared" si="57"/>
        <v>-3.8910300000000575</v>
      </c>
      <c r="K888" s="33">
        <f t="shared" si="54"/>
        <v>6.7645246168961393E-3</v>
      </c>
    </row>
    <row r="889" spans="1:11" x14ac:dyDescent="0.25">
      <c r="A889" s="47" t="s">
        <v>115</v>
      </c>
      <c r="B889" s="48" t="s">
        <v>112</v>
      </c>
      <c r="C889" s="49">
        <v>44789.604166666664</v>
      </c>
      <c r="D889" s="48">
        <v>99.15</v>
      </c>
      <c r="E889" s="48">
        <v>843</v>
      </c>
      <c r="F889" s="50">
        <v>-19.557600000000001</v>
      </c>
      <c r="G889" s="30">
        <f t="shared" si="55"/>
        <v>-1.9557600000000002</v>
      </c>
      <c r="H889" s="31">
        <f t="shared" si="56"/>
        <v>288.4414300000002</v>
      </c>
      <c r="I889" s="31">
        <f>MAX($H$19:H889)</f>
        <v>294.28822000000025</v>
      </c>
      <c r="J889" s="32">
        <f t="shared" si="57"/>
        <v>-5.8467900000000554</v>
      </c>
      <c r="K889" s="33">
        <f t="shared" si="54"/>
        <v>-6.7347759115713446E-3</v>
      </c>
    </row>
    <row r="890" spans="1:11" x14ac:dyDescent="0.25">
      <c r="A890" s="47" t="s">
        <v>105</v>
      </c>
      <c r="B890" s="48" t="s">
        <v>112</v>
      </c>
      <c r="C890" s="49">
        <v>44790.625</v>
      </c>
      <c r="D890" s="48">
        <v>120.5</v>
      </c>
      <c r="E890" s="48">
        <v>1020</v>
      </c>
      <c r="F890" s="50">
        <v>-19.584</v>
      </c>
      <c r="G890" s="30">
        <f t="shared" si="55"/>
        <v>-1.9584000000000001</v>
      </c>
      <c r="H890" s="31">
        <f t="shared" si="56"/>
        <v>286.48303000000021</v>
      </c>
      <c r="I890" s="31">
        <f>MAX($H$19:H890)</f>
        <v>294.28822000000025</v>
      </c>
      <c r="J890" s="32">
        <f t="shared" si="57"/>
        <v>-7.8051900000000387</v>
      </c>
      <c r="K890" s="33">
        <f t="shared" si="54"/>
        <v>-6.7895932980223117E-3</v>
      </c>
    </row>
    <row r="891" spans="1:11" x14ac:dyDescent="0.25">
      <c r="A891" s="47" t="s">
        <v>106</v>
      </c>
      <c r="B891" s="48" t="s">
        <v>112</v>
      </c>
      <c r="C891" s="49">
        <v>44791.6875</v>
      </c>
      <c r="D891" s="48">
        <v>120.95</v>
      </c>
      <c r="E891" s="48">
        <v>1339</v>
      </c>
      <c r="F891" s="50">
        <v>-15.532400000000001</v>
      </c>
      <c r="G891" s="30">
        <f t="shared" si="55"/>
        <v>-1.5532400000000002</v>
      </c>
      <c r="H891" s="31">
        <f t="shared" si="56"/>
        <v>284.9297900000002</v>
      </c>
      <c r="I891" s="31">
        <f>MAX($H$19:H891)</f>
        <v>294.28822000000025</v>
      </c>
      <c r="J891" s="32">
        <f t="shared" si="57"/>
        <v>-9.3584300000000553</v>
      </c>
      <c r="K891" s="33">
        <f t="shared" si="54"/>
        <v>-5.4217522064047285E-3</v>
      </c>
    </row>
    <row r="892" spans="1:11" x14ac:dyDescent="0.25">
      <c r="A892" s="47" t="s">
        <v>116</v>
      </c>
      <c r="B892" s="48" t="s">
        <v>112</v>
      </c>
      <c r="C892" s="49">
        <v>44792.583333333336</v>
      </c>
      <c r="D892" s="48">
        <v>297.63</v>
      </c>
      <c r="E892" s="48">
        <v>573</v>
      </c>
      <c r="F892" s="50">
        <v>-22.232399999999998</v>
      </c>
      <c r="G892" s="30">
        <f t="shared" si="55"/>
        <v>-2.2232400000000001</v>
      </c>
      <c r="H892" s="31">
        <f t="shared" si="56"/>
        <v>282.70655000000022</v>
      </c>
      <c r="I892" s="31">
        <f>MAX($H$19:H892)</f>
        <v>294.28822000000025</v>
      </c>
      <c r="J892" s="32">
        <f t="shared" si="57"/>
        <v>-11.581670000000031</v>
      </c>
      <c r="K892" s="33">
        <f t="shared" si="54"/>
        <v>-7.8027643230985655E-3</v>
      </c>
    </row>
    <row r="893" spans="1:11" x14ac:dyDescent="0.25">
      <c r="A893" s="47" t="s">
        <v>107</v>
      </c>
      <c r="B893" s="48" t="s">
        <v>112</v>
      </c>
      <c r="C893" s="49">
        <v>44792.583333333336</v>
      </c>
      <c r="D893" s="48">
        <v>295.5</v>
      </c>
      <c r="E893" s="48">
        <v>279</v>
      </c>
      <c r="F893" s="50">
        <v>8.0073000000000008</v>
      </c>
      <c r="G893" s="30">
        <f t="shared" si="55"/>
        <v>0.80073000000000016</v>
      </c>
      <c r="H893" s="31">
        <f t="shared" si="56"/>
        <v>283.50728000000021</v>
      </c>
      <c r="I893" s="31">
        <f>MAX($H$19:H893)</f>
        <v>294.28822000000025</v>
      </c>
      <c r="J893" s="32">
        <f t="shared" si="57"/>
        <v>-10.780940000000044</v>
      </c>
      <c r="K893" s="33">
        <f t="shared" si="54"/>
        <v>2.8323715881362066E-3</v>
      </c>
    </row>
    <row r="894" spans="1:11" x14ac:dyDescent="0.25">
      <c r="A894" s="47" t="s">
        <v>116</v>
      </c>
      <c r="B894" s="48" t="s">
        <v>111</v>
      </c>
      <c r="C894" s="49">
        <v>44798.583333333336</v>
      </c>
      <c r="D894" s="48">
        <v>296.49</v>
      </c>
      <c r="E894" s="48">
        <v>633</v>
      </c>
      <c r="F894" s="50">
        <v>6.0135000000000005</v>
      </c>
      <c r="G894" s="30">
        <f t="shared" si="55"/>
        <v>0.60135000000000005</v>
      </c>
      <c r="H894" s="31">
        <f t="shared" si="56"/>
        <v>284.10863000000023</v>
      </c>
      <c r="I894" s="31">
        <f>MAX($H$19:H894)</f>
        <v>294.28822000000025</v>
      </c>
      <c r="J894" s="32">
        <f t="shared" si="57"/>
        <v>-10.179590000000019</v>
      </c>
      <c r="K894" s="33">
        <f t="shared" si="54"/>
        <v>2.1211095531656898E-3</v>
      </c>
    </row>
    <row r="895" spans="1:11" x14ac:dyDescent="0.25">
      <c r="A895" s="47" t="s">
        <v>104</v>
      </c>
      <c r="B895" s="48" t="s">
        <v>111</v>
      </c>
      <c r="C895" s="49">
        <v>44798.604166666664</v>
      </c>
      <c r="D895" s="48">
        <v>136.65</v>
      </c>
      <c r="E895" s="48">
        <v>817</v>
      </c>
      <c r="F895" s="50">
        <v>-15.3596</v>
      </c>
      <c r="G895" s="30">
        <f t="shared" si="55"/>
        <v>-1.5359600000000002</v>
      </c>
      <c r="H895" s="31">
        <f t="shared" si="56"/>
        <v>282.57267000000024</v>
      </c>
      <c r="I895" s="31">
        <f>MAX($H$19:H895)</f>
        <v>294.28822000000025</v>
      </c>
      <c r="J895" s="32">
        <f t="shared" si="57"/>
        <v>-11.715550000000007</v>
      </c>
      <c r="K895" s="33">
        <f t="shared" si="54"/>
        <v>-5.4062419716007781E-3</v>
      </c>
    </row>
    <row r="896" spans="1:11" x14ac:dyDescent="0.25">
      <c r="A896" s="47" t="s">
        <v>105</v>
      </c>
      <c r="B896" s="48" t="s">
        <v>112</v>
      </c>
      <c r="C896" s="49">
        <v>44806.75</v>
      </c>
      <c r="D896" s="48">
        <v>108.53</v>
      </c>
      <c r="E896" s="48">
        <v>801</v>
      </c>
      <c r="F896" s="50">
        <v>10.413</v>
      </c>
      <c r="G896" s="30">
        <f t="shared" si="55"/>
        <v>1.0413000000000001</v>
      </c>
      <c r="H896" s="31">
        <f t="shared" si="56"/>
        <v>283.61397000000022</v>
      </c>
      <c r="I896" s="31">
        <f>MAX($H$19:H896)</f>
        <v>294.28822000000025</v>
      </c>
      <c r="J896" s="32">
        <f t="shared" si="57"/>
        <v>-10.674250000000029</v>
      </c>
      <c r="K896" s="33">
        <f t="shared" si="54"/>
        <v>3.6850697556842782E-3</v>
      </c>
    </row>
    <row r="897" spans="1:11" x14ac:dyDescent="0.25">
      <c r="A897" s="47" t="s">
        <v>107</v>
      </c>
      <c r="B897" s="48" t="s">
        <v>111</v>
      </c>
      <c r="C897" s="49">
        <v>44811.583333333336</v>
      </c>
      <c r="D897" s="48">
        <v>278.79000000000002</v>
      </c>
      <c r="E897" s="48">
        <v>206</v>
      </c>
      <c r="F897" s="50">
        <v>21.465199999999999</v>
      </c>
      <c r="G897" s="30">
        <f t="shared" si="55"/>
        <v>2.1465200000000002</v>
      </c>
      <c r="H897" s="31">
        <f t="shared" si="56"/>
        <v>285.76049000000023</v>
      </c>
      <c r="I897" s="31">
        <f>MAX($H$19:H897)</f>
        <v>294.28822000000025</v>
      </c>
      <c r="J897" s="32">
        <f t="shared" si="57"/>
        <v>-8.5277300000000196</v>
      </c>
      <c r="K897" s="33">
        <f t="shared" si="54"/>
        <v>7.5684565185558661E-3</v>
      </c>
    </row>
    <row r="898" spans="1:11" x14ac:dyDescent="0.25">
      <c r="A898" s="47" t="s">
        <v>104</v>
      </c>
      <c r="B898" s="48" t="s">
        <v>111</v>
      </c>
      <c r="C898" s="49">
        <v>44811.75</v>
      </c>
      <c r="D898" s="48">
        <v>128.57</v>
      </c>
      <c r="E898" s="48">
        <v>670</v>
      </c>
      <c r="F898" s="50">
        <v>6.1639999999999997</v>
      </c>
      <c r="G898" s="30">
        <f t="shared" si="55"/>
        <v>0.61640000000000006</v>
      </c>
      <c r="H898" s="31">
        <f t="shared" si="56"/>
        <v>286.37689000000023</v>
      </c>
      <c r="I898" s="31">
        <f>MAX($H$19:H898)</f>
        <v>294.28822000000025</v>
      </c>
      <c r="J898" s="32">
        <f t="shared" si="57"/>
        <v>-7.9113300000000208</v>
      </c>
      <c r="K898" s="33">
        <f t="shared" si="54"/>
        <v>2.1570511724695596E-3</v>
      </c>
    </row>
    <row r="899" spans="1:11" x14ac:dyDescent="0.25">
      <c r="A899" s="47" t="s">
        <v>105</v>
      </c>
      <c r="B899" s="48" t="s">
        <v>111</v>
      </c>
      <c r="C899" s="49">
        <v>44811.75</v>
      </c>
      <c r="D899" s="48">
        <v>110.1</v>
      </c>
      <c r="E899" s="48">
        <v>920</v>
      </c>
      <c r="F899" s="50">
        <v>-0.82799999999999951</v>
      </c>
      <c r="G899" s="30">
        <f t="shared" si="55"/>
        <v>-8.2799999999999957E-2</v>
      </c>
      <c r="H899" s="31">
        <f t="shared" si="56"/>
        <v>286.29409000000021</v>
      </c>
      <c r="I899" s="31">
        <f>MAX($H$19:H899)</f>
        <v>294.28822000000025</v>
      </c>
      <c r="J899" s="32">
        <f t="shared" si="57"/>
        <v>-7.994130000000041</v>
      </c>
      <c r="K899" s="33">
        <f t="shared" si="54"/>
        <v>-2.8912947549653012E-4</v>
      </c>
    </row>
    <row r="900" spans="1:11" x14ac:dyDescent="0.25">
      <c r="A900" s="47" t="s">
        <v>115</v>
      </c>
      <c r="B900" s="48" t="s">
        <v>111</v>
      </c>
      <c r="C900" s="49">
        <v>44812.625</v>
      </c>
      <c r="D900" s="48">
        <v>82.53</v>
      </c>
      <c r="E900" s="48">
        <v>715</v>
      </c>
      <c r="F900" s="50">
        <v>-15.015000000000001</v>
      </c>
      <c r="G900" s="30">
        <f t="shared" si="55"/>
        <v>-1.5015000000000001</v>
      </c>
      <c r="H900" s="31">
        <f t="shared" si="56"/>
        <v>284.79259000000019</v>
      </c>
      <c r="I900" s="31">
        <f>MAX($H$19:H900)</f>
        <v>294.28822000000025</v>
      </c>
      <c r="J900" s="32">
        <f t="shared" si="57"/>
        <v>-9.4956300000000624</v>
      </c>
      <c r="K900" s="33">
        <f t="shared" si="54"/>
        <v>-5.2446070402641931E-3</v>
      </c>
    </row>
    <row r="901" spans="1:11" x14ac:dyDescent="0.25">
      <c r="A901" s="47" t="s">
        <v>116</v>
      </c>
      <c r="B901" s="48" t="s">
        <v>111</v>
      </c>
      <c r="C901" s="49">
        <v>44812.645833333336</v>
      </c>
      <c r="D901" s="48">
        <v>281.76</v>
      </c>
      <c r="E901" s="48">
        <v>523</v>
      </c>
      <c r="F901" s="50">
        <v>-18.6188</v>
      </c>
      <c r="G901" s="30">
        <f t="shared" si="55"/>
        <v>-1.8618800000000002</v>
      </c>
      <c r="H901" s="31">
        <f t="shared" si="56"/>
        <v>282.9307100000002</v>
      </c>
      <c r="I901" s="31">
        <f>MAX($H$19:H901)</f>
        <v>294.28822000000025</v>
      </c>
      <c r="J901" s="32">
        <f t="shared" si="57"/>
        <v>-11.357510000000048</v>
      </c>
      <c r="K901" s="33">
        <f t="shared" si="54"/>
        <v>-6.5376700987901382E-3</v>
      </c>
    </row>
    <row r="902" spans="1:11" x14ac:dyDescent="0.25">
      <c r="A902" s="47" t="s">
        <v>115</v>
      </c>
      <c r="B902" s="48" t="s">
        <v>112</v>
      </c>
      <c r="C902" s="49">
        <v>44817.583333333336</v>
      </c>
      <c r="D902" s="48">
        <v>79.91</v>
      </c>
      <c r="E902" s="48">
        <v>717</v>
      </c>
      <c r="F902" s="50">
        <v>25.023299999999999</v>
      </c>
      <c r="G902" s="30">
        <f t="shared" si="55"/>
        <v>2.5023300000000002</v>
      </c>
      <c r="H902" s="31">
        <f t="shared" si="56"/>
        <v>285.43304000000018</v>
      </c>
      <c r="I902" s="31">
        <f>MAX($H$19:H902)</f>
        <v>294.28822000000025</v>
      </c>
      <c r="J902" s="32">
        <f t="shared" si="57"/>
        <v>-8.8551800000000753</v>
      </c>
      <c r="K902" s="33">
        <f t="shared" si="54"/>
        <v>8.8443209293185276E-3</v>
      </c>
    </row>
    <row r="903" spans="1:11" x14ac:dyDescent="0.25">
      <c r="A903" s="47" t="s">
        <v>105</v>
      </c>
      <c r="B903" s="48" t="s">
        <v>112</v>
      </c>
      <c r="C903" s="49">
        <v>44817.583333333336</v>
      </c>
      <c r="D903" s="48">
        <v>107.38</v>
      </c>
      <c r="E903" s="48">
        <v>805</v>
      </c>
      <c r="F903" s="50">
        <v>21.8155</v>
      </c>
      <c r="G903" s="30">
        <f t="shared" si="55"/>
        <v>2.1815500000000001</v>
      </c>
      <c r="H903" s="31">
        <f t="shared" si="56"/>
        <v>287.61459000000019</v>
      </c>
      <c r="I903" s="31">
        <f>MAX($H$19:H903)</f>
        <v>294.28822000000025</v>
      </c>
      <c r="J903" s="32">
        <f t="shared" si="57"/>
        <v>-6.6736300000000597</v>
      </c>
      <c r="K903" s="33">
        <f t="shared" ref="K903:K966" si="58">(H903/H902)-1</f>
        <v>7.642948412699635E-3</v>
      </c>
    </row>
    <row r="904" spans="1:11" x14ac:dyDescent="0.25">
      <c r="A904" s="47" t="s">
        <v>106</v>
      </c>
      <c r="B904" s="48" t="s">
        <v>111</v>
      </c>
      <c r="C904" s="49">
        <v>44823.583333333336</v>
      </c>
      <c r="D904" s="48">
        <v>117.68</v>
      </c>
      <c r="E904" s="48">
        <v>786</v>
      </c>
      <c r="F904" s="50">
        <v>8.0958000000000006</v>
      </c>
      <c r="G904" s="30">
        <f t="shared" si="55"/>
        <v>0.80958000000000008</v>
      </c>
      <c r="H904" s="31">
        <f t="shared" si="56"/>
        <v>288.42417000000017</v>
      </c>
      <c r="I904" s="31">
        <f>MAX($H$19:H904)</f>
        <v>294.28822000000025</v>
      </c>
      <c r="J904" s="32">
        <f t="shared" si="57"/>
        <v>-5.864050000000077</v>
      </c>
      <c r="K904" s="33">
        <f t="shared" si="58"/>
        <v>2.8148085255339517E-3</v>
      </c>
    </row>
    <row r="905" spans="1:11" x14ac:dyDescent="0.25">
      <c r="A905" s="47" t="s">
        <v>114</v>
      </c>
      <c r="B905" s="48" t="s">
        <v>111</v>
      </c>
      <c r="C905" s="49">
        <v>44823.8125</v>
      </c>
      <c r="D905" s="48">
        <v>154.19999999999999</v>
      </c>
      <c r="E905" s="48">
        <v>701</v>
      </c>
      <c r="F905" s="50">
        <v>23.062899999999999</v>
      </c>
      <c r="G905" s="30">
        <f t="shared" si="55"/>
        <v>2.3062900000000002</v>
      </c>
      <c r="H905" s="31">
        <f t="shared" si="56"/>
        <v>290.73046000000016</v>
      </c>
      <c r="I905" s="31">
        <f>MAX($H$19:H905)</f>
        <v>294.28822000000025</v>
      </c>
      <c r="J905" s="32">
        <f t="shared" si="57"/>
        <v>-3.5577600000000871</v>
      </c>
      <c r="K905" s="33">
        <f t="shared" si="58"/>
        <v>7.9961745230989756E-3</v>
      </c>
    </row>
    <row r="906" spans="1:11" x14ac:dyDescent="0.25">
      <c r="A906" s="47" t="s">
        <v>116</v>
      </c>
      <c r="B906" s="48" t="s">
        <v>111</v>
      </c>
      <c r="C906" s="49">
        <v>44825.583333333336</v>
      </c>
      <c r="D906" s="48">
        <v>278</v>
      </c>
      <c r="E906" s="48">
        <v>493</v>
      </c>
      <c r="F906" s="50">
        <v>-18.438199999999998</v>
      </c>
      <c r="G906" s="30">
        <f t="shared" si="55"/>
        <v>-1.84382</v>
      </c>
      <c r="H906" s="31">
        <f t="shared" si="56"/>
        <v>288.88664000000017</v>
      </c>
      <c r="I906" s="31">
        <f>MAX($H$19:H906)</f>
        <v>294.28822000000025</v>
      </c>
      <c r="J906" s="32">
        <f t="shared" si="57"/>
        <v>-5.4015800000000809</v>
      </c>
      <c r="K906" s="33">
        <f t="shared" si="58"/>
        <v>-6.3420255311397167E-3</v>
      </c>
    </row>
    <row r="907" spans="1:11" x14ac:dyDescent="0.25">
      <c r="A907" s="47" t="s">
        <v>116</v>
      </c>
      <c r="B907" s="48" t="s">
        <v>112</v>
      </c>
      <c r="C907" s="49">
        <v>44825.770833333336</v>
      </c>
      <c r="D907" s="48">
        <v>274.12</v>
      </c>
      <c r="E907" s="48">
        <v>508</v>
      </c>
      <c r="F907" s="50">
        <v>-22.351999999999997</v>
      </c>
      <c r="G907" s="30">
        <f t="shared" si="55"/>
        <v>-2.2351999999999999</v>
      </c>
      <c r="H907" s="31">
        <f t="shared" si="56"/>
        <v>286.65144000000015</v>
      </c>
      <c r="I907" s="31">
        <f>MAX($H$19:H907)</f>
        <v>294.28822000000025</v>
      </c>
      <c r="J907" s="32">
        <f t="shared" si="57"/>
        <v>-7.6367800000001012</v>
      </c>
      <c r="K907" s="33">
        <f t="shared" si="58"/>
        <v>-7.7372910010653495E-3</v>
      </c>
    </row>
    <row r="908" spans="1:11" x14ac:dyDescent="0.25">
      <c r="A908" s="47" t="s">
        <v>115</v>
      </c>
      <c r="B908" s="48" t="s">
        <v>112</v>
      </c>
      <c r="C908" s="49">
        <v>44826.5625</v>
      </c>
      <c r="D908" s="48">
        <v>73.88</v>
      </c>
      <c r="E908" s="48">
        <v>661</v>
      </c>
      <c r="F908" s="50">
        <v>47.459799999999994</v>
      </c>
      <c r="G908" s="30">
        <f t="shared" si="55"/>
        <v>4.7459799999999994</v>
      </c>
      <c r="H908" s="31">
        <f t="shared" si="56"/>
        <v>291.39742000000012</v>
      </c>
      <c r="I908" s="31">
        <f>MAX($H$19:H908)</f>
        <v>294.28822000000025</v>
      </c>
      <c r="J908" s="32">
        <f t="shared" si="57"/>
        <v>-2.8908000000001266</v>
      </c>
      <c r="K908" s="33">
        <f t="shared" si="58"/>
        <v>1.6556623612286714E-2</v>
      </c>
    </row>
    <row r="909" spans="1:11" x14ac:dyDescent="0.25">
      <c r="A909" s="47" t="s">
        <v>107</v>
      </c>
      <c r="B909" s="48" t="s">
        <v>112</v>
      </c>
      <c r="C909" s="49">
        <v>44826.5625</v>
      </c>
      <c r="D909" s="48">
        <v>299.68</v>
      </c>
      <c r="E909" s="48">
        <v>201</v>
      </c>
      <c r="F909" s="50">
        <v>61.546199999999999</v>
      </c>
      <c r="G909" s="30">
        <f t="shared" si="55"/>
        <v>6.1546200000000004</v>
      </c>
      <c r="H909" s="31">
        <f t="shared" si="56"/>
        <v>297.55204000000015</v>
      </c>
      <c r="I909" s="31">
        <f>MAX($H$19:H909)</f>
        <v>297.55204000000015</v>
      </c>
      <c r="J909" s="32">
        <f t="shared" si="57"/>
        <v>0</v>
      </c>
      <c r="K909" s="33">
        <f t="shared" si="58"/>
        <v>2.1121051792428513E-2</v>
      </c>
    </row>
    <row r="910" spans="1:11" x14ac:dyDescent="0.25">
      <c r="A910" s="47" t="s">
        <v>114</v>
      </c>
      <c r="B910" s="48" t="s">
        <v>112</v>
      </c>
      <c r="C910" s="49">
        <v>44832.583333333336</v>
      </c>
      <c r="D910" s="48">
        <v>145.81</v>
      </c>
      <c r="E910" s="48">
        <v>410</v>
      </c>
      <c r="F910" s="50">
        <v>-19.925999999999998</v>
      </c>
      <c r="G910" s="30">
        <f t="shared" si="55"/>
        <v>-1.9925999999999999</v>
      </c>
      <c r="H910" s="31">
        <f t="shared" si="56"/>
        <v>295.55944000000017</v>
      </c>
      <c r="I910" s="31">
        <f>MAX($H$19:H910)</f>
        <v>297.55204000000015</v>
      </c>
      <c r="J910" s="32">
        <f t="shared" si="57"/>
        <v>-1.9925999999999817</v>
      </c>
      <c r="K910" s="33">
        <f t="shared" si="58"/>
        <v>-6.6966437198682227E-3</v>
      </c>
    </row>
    <row r="911" spans="1:11" x14ac:dyDescent="0.25">
      <c r="A911" s="47" t="s">
        <v>104</v>
      </c>
      <c r="B911" s="48" t="s">
        <v>111</v>
      </c>
      <c r="C911" s="49">
        <v>44832.729166666664</v>
      </c>
      <c r="D911" s="48">
        <v>117.38</v>
      </c>
      <c r="E911" s="48">
        <v>660</v>
      </c>
      <c r="F911" s="50">
        <v>-3.4320000000000004</v>
      </c>
      <c r="G911" s="30">
        <f t="shared" si="55"/>
        <v>-0.34320000000000006</v>
      </c>
      <c r="H911" s="31">
        <f t="shared" si="56"/>
        <v>295.21624000000014</v>
      </c>
      <c r="I911" s="31">
        <f>MAX($H$19:H911)</f>
        <v>297.55204000000015</v>
      </c>
      <c r="J911" s="32">
        <f t="shared" si="57"/>
        <v>-2.3358000000000061</v>
      </c>
      <c r="K911" s="33">
        <f t="shared" si="58"/>
        <v>-1.1611877461942255E-3</v>
      </c>
    </row>
    <row r="912" spans="1:11" x14ac:dyDescent="0.25">
      <c r="A912" s="47" t="s">
        <v>107</v>
      </c>
      <c r="B912" s="48" t="s">
        <v>111</v>
      </c>
      <c r="C912" s="49">
        <v>44832.8125</v>
      </c>
      <c r="D912" s="48">
        <v>287.39</v>
      </c>
      <c r="E912" s="48">
        <v>242</v>
      </c>
      <c r="F912" s="50">
        <v>-22.409200000000002</v>
      </c>
      <c r="G912" s="30">
        <f t="shared" si="55"/>
        <v>-2.2409200000000005</v>
      </c>
      <c r="H912" s="31">
        <f t="shared" si="56"/>
        <v>292.97532000000012</v>
      </c>
      <c r="I912" s="31">
        <f>MAX($H$19:H912)</f>
        <v>297.55204000000015</v>
      </c>
      <c r="J912" s="32">
        <f t="shared" si="57"/>
        <v>-4.576720000000023</v>
      </c>
      <c r="K912" s="33">
        <f t="shared" si="58"/>
        <v>-7.5907748164532052E-3</v>
      </c>
    </row>
    <row r="913" spans="1:11" x14ac:dyDescent="0.25">
      <c r="A913" s="47" t="s">
        <v>105</v>
      </c>
      <c r="B913" s="48" t="s">
        <v>112</v>
      </c>
      <c r="C913" s="49">
        <v>44834.75</v>
      </c>
      <c r="D913" s="48">
        <v>97.51</v>
      </c>
      <c r="E913" s="48">
        <v>990</v>
      </c>
      <c r="F913" s="50">
        <v>11.087999999999999</v>
      </c>
      <c r="G913" s="30">
        <f t="shared" si="55"/>
        <v>1.1088</v>
      </c>
      <c r="H913" s="31">
        <f t="shared" si="56"/>
        <v>294.0841200000001</v>
      </c>
      <c r="I913" s="31">
        <f>MAX($H$19:H913)</f>
        <v>297.55204000000015</v>
      </c>
      <c r="J913" s="32">
        <f t="shared" si="57"/>
        <v>-3.4679200000000492</v>
      </c>
      <c r="K913" s="33">
        <f t="shared" si="58"/>
        <v>3.7846191276451613E-3</v>
      </c>
    </row>
    <row r="914" spans="1:11" x14ac:dyDescent="0.25">
      <c r="A914" s="47" t="s">
        <v>116</v>
      </c>
      <c r="B914" s="48" t="s">
        <v>111</v>
      </c>
      <c r="C914" s="49">
        <v>44837.604166666664</v>
      </c>
      <c r="D914" s="48">
        <v>272.23</v>
      </c>
      <c r="E914" s="48">
        <v>390</v>
      </c>
      <c r="F914" s="50">
        <v>33.228000000000002</v>
      </c>
      <c r="G914" s="30">
        <f t="shared" si="55"/>
        <v>3.3228000000000004</v>
      </c>
      <c r="H914" s="31">
        <f t="shared" si="56"/>
        <v>297.40692000000007</v>
      </c>
      <c r="I914" s="31">
        <f>MAX($H$19:H914)</f>
        <v>297.55204000000015</v>
      </c>
      <c r="J914" s="32">
        <f t="shared" si="57"/>
        <v>-0.14512000000007674</v>
      </c>
      <c r="K914" s="33">
        <f t="shared" si="58"/>
        <v>1.1298807973718406E-2</v>
      </c>
    </row>
    <row r="915" spans="1:11" x14ac:dyDescent="0.25">
      <c r="A915" s="47" t="s">
        <v>115</v>
      </c>
      <c r="B915" s="48" t="s">
        <v>111</v>
      </c>
      <c r="C915" s="49">
        <v>44838.583333333336</v>
      </c>
      <c r="D915" s="48">
        <v>68.33</v>
      </c>
      <c r="E915" s="48">
        <v>858</v>
      </c>
      <c r="F915" s="50">
        <v>7.2929999999999993</v>
      </c>
      <c r="G915" s="30">
        <f t="shared" si="55"/>
        <v>0.72929999999999995</v>
      </c>
      <c r="H915" s="31">
        <f t="shared" si="56"/>
        <v>298.13622000000009</v>
      </c>
      <c r="I915" s="31">
        <f>MAX($H$19:H915)</f>
        <v>298.13622000000009</v>
      </c>
      <c r="J915" s="32">
        <f t="shared" si="57"/>
        <v>0</v>
      </c>
      <c r="K915" s="33">
        <f t="shared" si="58"/>
        <v>2.4521957996135324E-3</v>
      </c>
    </row>
    <row r="916" spans="1:11" x14ac:dyDescent="0.25">
      <c r="A916" s="47" t="s">
        <v>115</v>
      </c>
      <c r="B916" s="48" t="s">
        <v>111</v>
      </c>
      <c r="C916" s="49">
        <v>44839.729166666664</v>
      </c>
      <c r="D916" s="48">
        <v>67.47</v>
      </c>
      <c r="E916" s="48">
        <v>860</v>
      </c>
      <c r="F916" s="50">
        <v>16.425999999999998</v>
      </c>
      <c r="G916" s="30">
        <f t="shared" ref="G916:G979" si="59">(F916*0.1)</f>
        <v>1.6425999999999998</v>
      </c>
      <c r="H916" s="31">
        <f t="shared" si="56"/>
        <v>299.77882000000011</v>
      </c>
      <c r="I916" s="31">
        <f>MAX($H$19:H916)</f>
        <v>299.77882000000011</v>
      </c>
      <c r="J916" s="32">
        <f t="shared" si="57"/>
        <v>0</v>
      </c>
      <c r="K916" s="33">
        <f t="shared" si="58"/>
        <v>5.5095620384535415E-3</v>
      </c>
    </row>
    <row r="917" spans="1:11" x14ac:dyDescent="0.25">
      <c r="A917" s="47" t="s">
        <v>106</v>
      </c>
      <c r="B917" s="48" t="s">
        <v>112</v>
      </c>
      <c r="C917" s="49">
        <v>44840.604166666664</v>
      </c>
      <c r="D917" s="48">
        <v>108.61</v>
      </c>
      <c r="E917" s="48">
        <v>849</v>
      </c>
      <c r="F917" s="50">
        <v>23.687100000000001</v>
      </c>
      <c r="G917" s="30">
        <f t="shared" si="59"/>
        <v>2.3687100000000001</v>
      </c>
      <c r="H917" s="31">
        <f t="shared" si="56"/>
        <v>302.14753000000013</v>
      </c>
      <c r="I917" s="31">
        <f>MAX($H$19:H917)</f>
        <v>302.14753000000013</v>
      </c>
      <c r="J917" s="32">
        <f t="shared" si="57"/>
        <v>0</v>
      </c>
      <c r="K917" s="33">
        <f t="shared" si="58"/>
        <v>7.9015255313901189E-3</v>
      </c>
    </row>
    <row r="918" spans="1:11" x14ac:dyDescent="0.25">
      <c r="A918" s="47" t="s">
        <v>104</v>
      </c>
      <c r="B918" s="48" t="s">
        <v>112</v>
      </c>
      <c r="C918" s="49">
        <v>44841.583333333336</v>
      </c>
      <c r="D918" s="48">
        <v>116.02</v>
      </c>
      <c r="E918" s="48">
        <v>577</v>
      </c>
      <c r="F918" s="50">
        <v>8.0779999999999994</v>
      </c>
      <c r="G918" s="30">
        <f t="shared" si="59"/>
        <v>0.80779999999999996</v>
      </c>
      <c r="H918" s="31">
        <f t="shared" si="56"/>
        <v>302.95533000000012</v>
      </c>
      <c r="I918" s="31">
        <f>MAX($H$19:H918)</f>
        <v>302.95533000000012</v>
      </c>
      <c r="J918" s="32">
        <f t="shared" si="57"/>
        <v>0</v>
      </c>
      <c r="K918" s="33">
        <f t="shared" si="58"/>
        <v>2.6735283919083752E-3</v>
      </c>
    </row>
    <row r="919" spans="1:11" x14ac:dyDescent="0.25">
      <c r="A919" s="47" t="s">
        <v>116</v>
      </c>
      <c r="B919" s="48" t="s">
        <v>112</v>
      </c>
      <c r="C919" s="49">
        <v>44841.583333333336</v>
      </c>
      <c r="D919" s="48">
        <v>270.8</v>
      </c>
      <c r="E919" s="48">
        <v>431</v>
      </c>
      <c r="F919" s="50">
        <v>12.5421</v>
      </c>
      <c r="G919" s="30">
        <f t="shared" si="59"/>
        <v>1.25421</v>
      </c>
      <c r="H919" s="31">
        <f t="shared" ref="H919:H982" si="60">(H918+G919)</f>
        <v>304.20954000000012</v>
      </c>
      <c r="I919" s="31">
        <f>MAX($H$19:H919)</f>
        <v>304.20954000000012</v>
      </c>
      <c r="J919" s="32">
        <f t="shared" ref="J919:J982" si="61">(H919-I919)</f>
        <v>0</v>
      </c>
      <c r="K919" s="33">
        <f t="shared" si="58"/>
        <v>4.1399172610694368E-3</v>
      </c>
    </row>
    <row r="920" spans="1:11" x14ac:dyDescent="0.25">
      <c r="A920" s="47" t="s">
        <v>105</v>
      </c>
      <c r="B920" s="48" t="s">
        <v>112</v>
      </c>
      <c r="C920" s="49">
        <v>44848.6875</v>
      </c>
      <c r="D920" s="48">
        <v>97.71</v>
      </c>
      <c r="E920" s="48">
        <v>657</v>
      </c>
      <c r="F920" s="50">
        <v>-23.7834</v>
      </c>
      <c r="G920" s="30">
        <f t="shared" si="59"/>
        <v>-2.3783400000000001</v>
      </c>
      <c r="H920" s="31">
        <f t="shared" si="60"/>
        <v>301.83120000000014</v>
      </c>
      <c r="I920" s="31">
        <f>MAX($H$19:H920)</f>
        <v>304.20954000000012</v>
      </c>
      <c r="J920" s="32">
        <f t="shared" si="61"/>
        <v>-2.3783399999999801</v>
      </c>
      <c r="K920" s="33">
        <f t="shared" si="58"/>
        <v>-7.8180980123108146E-3</v>
      </c>
    </row>
    <row r="921" spans="1:11" x14ac:dyDescent="0.25">
      <c r="A921" s="47" t="s">
        <v>114</v>
      </c>
      <c r="B921" s="48" t="s">
        <v>111</v>
      </c>
      <c r="C921" s="49">
        <v>44851.583333333336</v>
      </c>
      <c r="D921" s="48">
        <v>142.01</v>
      </c>
      <c r="E921" s="48">
        <v>476</v>
      </c>
      <c r="F921" s="50">
        <v>23.895199999999999</v>
      </c>
      <c r="G921" s="30">
        <f t="shared" si="59"/>
        <v>2.3895200000000001</v>
      </c>
      <c r="H921" s="31">
        <f t="shared" si="60"/>
        <v>304.22072000000014</v>
      </c>
      <c r="I921" s="31">
        <f>MAX($H$19:H921)</f>
        <v>304.22072000000014</v>
      </c>
      <c r="J921" s="32">
        <f t="shared" si="61"/>
        <v>0</v>
      </c>
      <c r="K921" s="33">
        <f t="shared" si="58"/>
        <v>7.9167428681992114E-3</v>
      </c>
    </row>
    <row r="922" spans="1:11" x14ac:dyDescent="0.25">
      <c r="A922" s="47" t="s">
        <v>105</v>
      </c>
      <c r="B922" s="48" t="s">
        <v>111</v>
      </c>
      <c r="C922" s="49">
        <v>44851.583333333336</v>
      </c>
      <c r="D922" s="48">
        <v>101.12</v>
      </c>
      <c r="E922" s="48">
        <v>620</v>
      </c>
      <c r="F922" s="50">
        <v>17.484000000000002</v>
      </c>
      <c r="G922" s="30">
        <f t="shared" si="59"/>
        <v>1.7484000000000002</v>
      </c>
      <c r="H922" s="31">
        <f t="shared" si="60"/>
        <v>305.96912000000015</v>
      </c>
      <c r="I922" s="31">
        <f>MAX($H$19:H922)</f>
        <v>305.96912000000015</v>
      </c>
      <c r="J922" s="32">
        <f t="shared" si="61"/>
        <v>0</v>
      </c>
      <c r="K922" s="33">
        <f t="shared" si="58"/>
        <v>5.7471430611300001E-3</v>
      </c>
    </row>
    <row r="923" spans="1:11" x14ac:dyDescent="0.25">
      <c r="A923" s="47" t="s">
        <v>115</v>
      </c>
      <c r="B923" s="48" t="s">
        <v>111</v>
      </c>
      <c r="C923" s="49">
        <v>44853.604166666664</v>
      </c>
      <c r="D923" s="48">
        <v>58.9</v>
      </c>
      <c r="E923" s="48">
        <v>778</v>
      </c>
      <c r="F923" s="50">
        <v>-20.072400000000002</v>
      </c>
      <c r="G923" s="30">
        <f t="shared" si="59"/>
        <v>-2.0072400000000004</v>
      </c>
      <c r="H923" s="31">
        <f t="shared" si="60"/>
        <v>303.96188000000012</v>
      </c>
      <c r="I923" s="31">
        <f>MAX($H$19:H923)</f>
        <v>305.96912000000015</v>
      </c>
      <c r="J923" s="32">
        <f t="shared" si="61"/>
        <v>-2.0072400000000243</v>
      </c>
      <c r="K923" s="33">
        <f t="shared" si="58"/>
        <v>-6.5602698729859688E-3</v>
      </c>
    </row>
    <row r="924" spans="1:11" x14ac:dyDescent="0.25">
      <c r="A924" s="47" t="s">
        <v>115</v>
      </c>
      <c r="B924" s="48" t="s">
        <v>111</v>
      </c>
      <c r="C924" s="49">
        <v>44854.583333333336</v>
      </c>
      <c r="D924" s="48">
        <v>59.1</v>
      </c>
      <c r="E924" s="48">
        <v>854</v>
      </c>
      <c r="F924" s="50">
        <v>7.8567999999999998</v>
      </c>
      <c r="G924" s="30">
        <f t="shared" si="59"/>
        <v>0.78568000000000005</v>
      </c>
      <c r="H924" s="31">
        <f t="shared" si="60"/>
        <v>304.74756000000014</v>
      </c>
      <c r="I924" s="31">
        <f>MAX($H$19:H924)</f>
        <v>305.96912000000015</v>
      </c>
      <c r="J924" s="32">
        <f t="shared" si="61"/>
        <v>-1.2215600000000109</v>
      </c>
      <c r="K924" s="33">
        <f t="shared" si="58"/>
        <v>2.5847978042510267E-3</v>
      </c>
    </row>
    <row r="925" spans="1:11" x14ac:dyDescent="0.25">
      <c r="A925" s="47" t="s">
        <v>107</v>
      </c>
      <c r="B925" s="48" t="s">
        <v>112</v>
      </c>
      <c r="C925" s="49">
        <v>44854.583333333336</v>
      </c>
      <c r="D925" s="48">
        <v>204.16</v>
      </c>
      <c r="E925" s="48">
        <v>187</v>
      </c>
      <c r="F925" s="50">
        <v>-20.009</v>
      </c>
      <c r="G925" s="30">
        <f t="shared" si="59"/>
        <v>-2.0009000000000001</v>
      </c>
      <c r="H925" s="31">
        <f t="shared" si="60"/>
        <v>302.74666000000013</v>
      </c>
      <c r="I925" s="31">
        <f>MAX($H$19:H925)</f>
        <v>305.96912000000015</v>
      </c>
      <c r="J925" s="32">
        <f t="shared" si="61"/>
        <v>-3.2224600000000123</v>
      </c>
      <c r="K925" s="33">
        <f t="shared" si="58"/>
        <v>-6.5657621672180477E-3</v>
      </c>
    </row>
    <row r="926" spans="1:11" x14ac:dyDescent="0.25">
      <c r="A926" s="47" t="s">
        <v>116</v>
      </c>
      <c r="B926" s="48" t="s">
        <v>112</v>
      </c>
      <c r="C926" s="49">
        <v>44854.645833333336</v>
      </c>
      <c r="D926" s="48">
        <v>276.08</v>
      </c>
      <c r="E926" s="48">
        <v>432</v>
      </c>
      <c r="F926" s="50">
        <v>9.8495999999999988</v>
      </c>
      <c r="G926" s="30">
        <f t="shared" si="59"/>
        <v>0.98495999999999995</v>
      </c>
      <c r="H926" s="31">
        <f t="shared" si="60"/>
        <v>303.73162000000013</v>
      </c>
      <c r="I926" s="31">
        <f>MAX($H$19:H926)</f>
        <v>305.96912000000015</v>
      </c>
      <c r="J926" s="32">
        <f t="shared" si="61"/>
        <v>-2.2375000000000114</v>
      </c>
      <c r="K926" s="33">
        <f t="shared" si="58"/>
        <v>3.2534132663923909E-3</v>
      </c>
    </row>
    <row r="927" spans="1:11" x14ac:dyDescent="0.25">
      <c r="A927" s="47" t="s">
        <v>114</v>
      </c>
      <c r="B927" s="48" t="s">
        <v>111</v>
      </c>
      <c r="C927" s="49">
        <v>44855.666666666664</v>
      </c>
      <c r="D927" s="48">
        <v>145.6</v>
      </c>
      <c r="E927" s="48">
        <v>620</v>
      </c>
      <c r="F927" s="50">
        <v>14.384</v>
      </c>
      <c r="G927" s="30">
        <f t="shared" si="59"/>
        <v>1.4384000000000001</v>
      </c>
      <c r="H927" s="31">
        <f t="shared" si="60"/>
        <v>305.17002000000014</v>
      </c>
      <c r="I927" s="31">
        <f>MAX($H$19:H927)</f>
        <v>305.96912000000015</v>
      </c>
      <c r="J927" s="32">
        <f t="shared" si="61"/>
        <v>-0.79910000000000991</v>
      </c>
      <c r="K927" s="33">
        <f t="shared" si="58"/>
        <v>4.7357598132193868E-3</v>
      </c>
    </row>
    <row r="928" spans="1:11" x14ac:dyDescent="0.25">
      <c r="A928" s="47" t="s">
        <v>115</v>
      </c>
      <c r="B928" s="48" t="s">
        <v>111</v>
      </c>
      <c r="C928" s="49">
        <v>44855.75</v>
      </c>
      <c r="D928" s="48">
        <v>58.37</v>
      </c>
      <c r="E928" s="48">
        <v>941</v>
      </c>
      <c r="F928" s="50">
        <v>-19.949200000000001</v>
      </c>
      <c r="G928" s="30">
        <f t="shared" si="59"/>
        <v>-1.9949200000000002</v>
      </c>
      <c r="H928" s="31">
        <f t="shared" si="60"/>
        <v>303.17510000000016</v>
      </c>
      <c r="I928" s="31">
        <f>MAX($H$19:H928)</f>
        <v>305.96912000000015</v>
      </c>
      <c r="J928" s="32">
        <f t="shared" si="61"/>
        <v>-2.7940199999999891</v>
      </c>
      <c r="K928" s="33">
        <f t="shared" si="58"/>
        <v>-6.5370772659777421E-3</v>
      </c>
    </row>
    <row r="929" spans="1:11" x14ac:dyDescent="0.25">
      <c r="A929" s="47" t="s">
        <v>114</v>
      </c>
      <c r="B929" s="48" t="s">
        <v>112</v>
      </c>
      <c r="C929" s="49">
        <v>44861.583333333336</v>
      </c>
      <c r="D929" s="48">
        <v>146.29</v>
      </c>
      <c r="E929" s="48">
        <v>592</v>
      </c>
      <c r="F929" s="50">
        <v>-20.4832</v>
      </c>
      <c r="G929" s="30">
        <f t="shared" si="59"/>
        <v>-2.0483199999999999</v>
      </c>
      <c r="H929" s="31">
        <f t="shared" si="60"/>
        <v>301.12678000000017</v>
      </c>
      <c r="I929" s="31">
        <f>MAX($H$19:H929)</f>
        <v>305.96912000000015</v>
      </c>
      <c r="J929" s="32">
        <f t="shared" si="61"/>
        <v>-4.8423399999999788</v>
      </c>
      <c r="K929" s="33">
        <f t="shared" si="58"/>
        <v>-6.7562276717315628E-3</v>
      </c>
    </row>
    <row r="930" spans="1:11" x14ac:dyDescent="0.25">
      <c r="A930" s="47" t="s">
        <v>115</v>
      </c>
      <c r="B930" s="48" t="s">
        <v>112</v>
      </c>
      <c r="C930" s="49">
        <v>44861.770833333336</v>
      </c>
      <c r="D930" s="48">
        <v>59.36</v>
      </c>
      <c r="E930" s="48">
        <v>821</v>
      </c>
      <c r="F930" s="50">
        <v>-20.1966</v>
      </c>
      <c r="G930" s="30">
        <f t="shared" si="59"/>
        <v>-2.01966</v>
      </c>
      <c r="H930" s="31">
        <f t="shared" si="60"/>
        <v>299.10712000000018</v>
      </c>
      <c r="I930" s="31">
        <f>MAX($H$19:H930)</f>
        <v>305.96912000000015</v>
      </c>
      <c r="J930" s="32">
        <f t="shared" si="61"/>
        <v>-6.8619999999999663</v>
      </c>
      <c r="K930" s="33">
        <f t="shared" si="58"/>
        <v>-6.7070089216242357E-3</v>
      </c>
    </row>
    <row r="931" spans="1:11" x14ac:dyDescent="0.25">
      <c r="A931" s="47" t="s">
        <v>107</v>
      </c>
      <c r="B931" s="48" t="s">
        <v>112</v>
      </c>
      <c r="C931" s="49">
        <v>44862.583333333336</v>
      </c>
      <c r="D931" s="48">
        <v>220.33</v>
      </c>
      <c r="E931" s="48">
        <v>217</v>
      </c>
      <c r="F931" s="50">
        <v>7.2477999999999998</v>
      </c>
      <c r="G931" s="30">
        <f t="shared" si="59"/>
        <v>0.72477999999999998</v>
      </c>
      <c r="H931" s="31">
        <f t="shared" si="60"/>
        <v>299.83190000000019</v>
      </c>
      <c r="I931" s="31">
        <f>MAX($H$19:H931)</f>
        <v>305.96912000000015</v>
      </c>
      <c r="J931" s="32">
        <f t="shared" si="61"/>
        <v>-6.1372199999999566</v>
      </c>
      <c r="K931" s="33">
        <f t="shared" si="58"/>
        <v>2.423145259798698E-3</v>
      </c>
    </row>
    <row r="932" spans="1:11" x14ac:dyDescent="0.25">
      <c r="A932" s="47" t="s">
        <v>115</v>
      </c>
      <c r="B932" s="48" t="s">
        <v>111</v>
      </c>
      <c r="C932" s="49">
        <v>44862.666666666664</v>
      </c>
      <c r="D932" s="48">
        <v>61.72</v>
      </c>
      <c r="E932" s="48">
        <v>703</v>
      </c>
      <c r="F932" s="50">
        <v>-20.105799999999999</v>
      </c>
      <c r="G932" s="30">
        <f t="shared" si="59"/>
        <v>-2.01058</v>
      </c>
      <c r="H932" s="31">
        <f t="shared" si="60"/>
        <v>297.82132000000018</v>
      </c>
      <c r="I932" s="31">
        <f>MAX($H$19:H932)</f>
        <v>305.96912000000015</v>
      </c>
      <c r="J932" s="32">
        <f t="shared" si="61"/>
        <v>-8.1477999999999611</v>
      </c>
      <c r="K932" s="33">
        <f t="shared" si="58"/>
        <v>-6.7056907553866285E-3</v>
      </c>
    </row>
    <row r="933" spans="1:11" x14ac:dyDescent="0.25">
      <c r="A933" s="47" t="s">
        <v>107</v>
      </c>
      <c r="B933" s="48" t="s">
        <v>111</v>
      </c>
      <c r="C933" s="49">
        <v>44862.791666666664</v>
      </c>
      <c r="D933" s="48">
        <v>228.59</v>
      </c>
      <c r="E933" s="48">
        <v>246</v>
      </c>
      <c r="F933" s="50">
        <v>-20.172000000000001</v>
      </c>
      <c r="G933" s="30">
        <f t="shared" si="59"/>
        <v>-2.0172000000000003</v>
      </c>
      <c r="H933" s="31">
        <f t="shared" si="60"/>
        <v>295.80412000000018</v>
      </c>
      <c r="I933" s="31">
        <f>MAX($H$19:H933)</f>
        <v>305.96912000000015</v>
      </c>
      <c r="J933" s="32">
        <f t="shared" si="61"/>
        <v>-10.164999999999964</v>
      </c>
      <c r="K933" s="33">
        <f t="shared" si="58"/>
        <v>-6.7731887025415105E-3</v>
      </c>
    </row>
    <row r="934" spans="1:11" x14ac:dyDescent="0.25">
      <c r="A934" s="47" t="s">
        <v>114</v>
      </c>
      <c r="B934" s="48" t="s">
        <v>112</v>
      </c>
      <c r="C934" s="49">
        <v>44866.625</v>
      </c>
      <c r="D934" s="48">
        <v>150.04</v>
      </c>
      <c r="E934" s="48">
        <v>501</v>
      </c>
      <c r="F934" s="50">
        <v>14.028000000000002</v>
      </c>
      <c r="G934" s="30">
        <f t="shared" si="59"/>
        <v>1.4028000000000003</v>
      </c>
      <c r="H934" s="31">
        <f t="shared" si="60"/>
        <v>297.2069200000002</v>
      </c>
      <c r="I934" s="31">
        <f>MAX($H$19:H934)</f>
        <v>305.96912000000015</v>
      </c>
      <c r="J934" s="32">
        <f t="shared" si="61"/>
        <v>-8.7621999999999503</v>
      </c>
      <c r="K934" s="33">
        <f t="shared" si="58"/>
        <v>4.7423274564262208E-3</v>
      </c>
    </row>
    <row r="935" spans="1:11" x14ac:dyDescent="0.25">
      <c r="A935" s="47" t="s">
        <v>115</v>
      </c>
      <c r="B935" s="48" t="s">
        <v>111</v>
      </c>
      <c r="C935" s="49">
        <v>44867.583333333336</v>
      </c>
      <c r="D935" s="48">
        <v>62.7</v>
      </c>
      <c r="E935" s="48">
        <v>764</v>
      </c>
      <c r="F935" s="50">
        <v>-22.308800000000002</v>
      </c>
      <c r="G935" s="30">
        <f t="shared" si="59"/>
        <v>-2.2308800000000004</v>
      </c>
      <c r="H935" s="31">
        <f t="shared" si="60"/>
        <v>294.97604000000018</v>
      </c>
      <c r="I935" s="31">
        <f>MAX($H$19:H935)</f>
        <v>305.96912000000015</v>
      </c>
      <c r="J935" s="32">
        <f t="shared" si="61"/>
        <v>-10.993079999999964</v>
      </c>
      <c r="K935" s="33">
        <f t="shared" si="58"/>
        <v>-7.5061509334978238E-3</v>
      </c>
    </row>
    <row r="936" spans="1:11" x14ac:dyDescent="0.25">
      <c r="A936" s="47" t="s">
        <v>116</v>
      </c>
      <c r="B936" s="48" t="s">
        <v>112</v>
      </c>
      <c r="C936" s="49">
        <v>44867.8125</v>
      </c>
      <c r="D936" s="48">
        <v>290.93</v>
      </c>
      <c r="E936" s="48">
        <v>379</v>
      </c>
      <c r="F936" s="50">
        <v>34.11</v>
      </c>
      <c r="G936" s="30">
        <f t="shared" si="59"/>
        <v>3.411</v>
      </c>
      <c r="H936" s="31">
        <f t="shared" si="60"/>
        <v>298.38704000000018</v>
      </c>
      <c r="I936" s="31">
        <f>MAX($H$19:H936)</f>
        <v>305.96912000000015</v>
      </c>
      <c r="J936" s="32">
        <f t="shared" si="61"/>
        <v>-7.5820799999999622</v>
      </c>
      <c r="K936" s="33">
        <f t="shared" si="58"/>
        <v>1.1563651068066338E-2</v>
      </c>
    </row>
    <row r="937" spans="1:11" x14ac:dyDescent="0.25">
      <c r="A937" s="47" t="s">
        <v>115</v>
      </c>
      <c r="B937" s="48" t="s">
        <v>111</v>
      </c>
      <c r="C937" s="49">
        <v>44868.625</v>
      </c>
      <c r="D937" s="48">
        <v>61.78</v>
      </c>
      <c r="E937" s="48">
        <v>586</v>
      </c>
      <c r="F937" s="50">
        <v>-20.0412</v>
      </c>
      <c r="G937" s="30">
        <f t="shared" si="59"/>
        <v>-2.0041199999999999</v>
      </c>
      <c r="H937" s="31">
        <f t="shared" si="60"/>
        <v>296.38292000000018</v>
      </c>
      <c r="I937" s="31">
        <f>MAX($H$19:H937)</f>
        <v>305.96912000000015</v>
      </c>
      <c r="J937" s="32">
        <f t="shared" si="61"/>
        <v>-9.5861999999999625</v>
      </c>
      <c r="K937" s="33">
        <f t="shared" si="58"/>
        <v>-6.7165115482227256E-3</v>
      </c>
    </row>
    <row r="938" spans="1:11" x14ac:dyDescent="0.25">
      <c r="A938" s="47" t="s">
        <v>105</v>
      </c>
      <c r="B938" s="48" t="s">
        <v>111</v>
      </c>
      <c r="C938" s="49">
        <v>44873.645833333336</v>
      </c>
      <c r="D938" s="48">
        <v>89.67</v>
      </c>
      <c r="E938" s="48">
        <v>1087</v>
      </c>
      <c r="F938" s="50">
        <v>6.7393999999999998</v>
      </c>
      <c r="G938" s="30">
        <f t="shared" si="59"/>
        <v>0.67393999999999998</v>
      </c>
      <c r="H938" s="31">
        <f t="shared" si="60"/>
        <v>297.0568600000002</v>
      </c>
      <c r="I938" s="31">
        <f>MAX($H$19:H938)</f>
        <v>305.96912000000015</v>
      </c>
      <c r="J938" s="32">
        <f t="shared" si="61"/>
        <v>-8.9122599999999466</v>
      </c>
      <c r="K938" s="33">
        <f t="shared" si="58"/>
        <v>2.2738827190176281E-3</v>
      </c>
    </row>
    <row r="939" spans="1:11" x14ac:dyDescent="0.25">
      <c r="A939" s="47" t="s">
        <v>116</v>
      </c>
      <c r="B939" s="48" t="s">
        <v>111</v>
      </c>
      <c r="C939" s="49">
        <v>44875.625</v>
      </c>
      <c r="D939" s="48">
        <v>296.33</v>
      </c>
      <c r="E939" s="48">
        <v>350</v>
      </c>
      <c r="F939" s="50">
        <v>56</v>
      </c>
      <c r="G939" s="30">
        <f t="shared" si="59"/>
        <v>5.6000000000000005</v>
      </c>
      <c r="H939" s="31">
        <f t="shared" si="60"/>
        <v>302.65686000000022</v>
      </c>
      <c r="I939" s="31">
        <f>MAX($H$19:H939)</f>
        <v>305.96912000000015</v>
      </c>
      <c r="J939" s="32">
        <f t="shared" si="61"/>
        <v>-3.3122599999999238</v>
      </c>
      <c r="K939" s="33">
        <f t="shared" si="58"/>
        <v>1.8851609755788923E-2</v>
      </c>
    </row>
    <row r="940" spans="1:11" x14ac:dyDescent="0.25">
      <c r="A940" s="47" t="s">
        <v>105</v>
      </c>
      <c r="B940" s="48" t="s">
        <v>111</v>
      </c>
      <c r="C940" s="49">
        <v>44875.625</v>
      </c>
      <c r="D940" s="48">
        <v>93.88</v>
      </c>
      <c r="E940" s="48">
        <v>652</v>
      </c>
      <c r="F940" s="50">
        <v>19.234000000000002</v>
      </c>
      <c r="G940" s="30">
        <f t="shared" si="59"/>
        <v>1.9234000000000002</v>
      </c>
      <c r="H940" s="31">
        <f t="shared" si="60"/>
        <v>304.58026000000024</v>
      </c>
      <c r="I940" s="31">
        <f>MAX($H$19:H940)</f>
        <v>305.96912000000015</v>
      </c>
      <c r="J940" s="32">
        <f t="shared" si="61"/>
        <v>-1.3888599999999087</v>
      </c>
      <c r="K940" s="33">
        <f t="shared" si="58"/>
        <v>6.3550517242529914E-3</v>
      </c>
    </row>
    <row r="941" spans="1:11" x14ac:dyDescent="0.25">
      <c r="A941" s="47" t="s">
        <v>107</v>
      </c>
      <c r="B941" s="48" t="s">
        <v>111</v>
      </c>
      <c r="C941" s="49">
        <v>44876.8125</v>
      </c>
      <c r="D941" s="48">
        <v>196.38</v>
      </c>
      <c r="E941" s="48">
        <v>197</v>
      </c>
      <c r="F941" s="50">
        <v>-19.936400000000003</v>
      </c>
      <c r="G941" s="30">
        <f t="shared" si="59"/>
        <v>-1.9936400000000003</v>
      </c>
      <c r="H941" s="31">
        <f t="shared" si="60"/>
        <v>302.58662000000021</v>
      </c>
      <c r="I941" s="31">
        <f>MAX($H$19:H941)</f>
        <v>305.96912000000015</v>
      </c>
      <c r="J941" s="32">
        <f t="shared" si="61"/>
        <v>-3.3824999999999363</v>
      </c>
      <c r="K941" s="33">
        <f t="shared" si="58"/>
        <v>-6.5455325305718848E-3</v>
      </c>
    </row>
    <row r="942" spans="1:11" x14ac:dyDescent="0.25">
      <c r="A942" s="47" t="s">
        <v>106</v>
      </c>
      <c r="B942" s="48" t="s">
        <v>112</v>
      </c>
      <c r="C942" s="49">
        <v>44880.770833333336</v>
      </c>
      <c r="D942" s="48">
        <v>132.28</v>
      </c>
      <c r="E942" s="48">
        <v>909</v>
      </c>
      <c r="F942" s="50">
        <v>-8.3628</v>
      </c>
      <c r="G942" s="30">
        <f t="shared" si="59"/>
        <v>-0.83628000000000002</v>
      </c>
      <c r="H942" s="31">
        <f t="shared" si="60"/>
        <v>301.75034000000022</v>
      </c>
      <c r="I942" s="31">
        <f>MAX($H$19:H942)</f>
        <v>305.96912000000015</v>
      </c>
      <c r="J942" s="32">
        <f t="shared" si="61"/>
        <v>-4.2187799999999243</v>
      </c>
      <c r="K942" s="33">
        <f t="shared" si="58"/>
        <v>-2.7637705857581629E-3</v>
      </c>
    </row>
    <row r="943" spans="1:11" x14ac:dyDescent="0.25">
      <c r="A943" s="47" t="s">
        <v>116</v>
      </c>
      <c r="B943" s="48" t="s">
        <v>112</v>
      </c>
      <c r="C943" s="49">
        <v>44882.6875</v>
      </c>
      <c r="D943" s="48">
        <v>304.68</v>
      </c>
      <c r="E943" s="48">
        <v>469</v>
      </c>
      <c r="F943" s="50">
        <v>-20.167000000000002</v>
      </c>
      <c r="G943" s="30">
        <f t="shared" si="59"/>
        <v>-2.0167000000000002</v>
      </c>
      <c r="H943" s="31">
        <f t="shared" si="60"/>
        <v>299.73364000000021</v>
      </c>
      <c r="I943" s="31">
        <f>MAX($H$19:H943)</f>
        <v>305.96912000000015</v>
      </c>
      <c r="J943" s="32">
        <f t="shared" si="61"/>
        <v>-6.2354799999999386</v>
      </c>
      <c r="K943" s="33">
        <f t="shared" si="58"/>
        <v>-6.6833396111500853E-3</v>
      </c>
    </row>
    <row r="944" spans="1:11" x14ac:dyDescent="0.25">
      <c r="A944" s="47" t="s">
        <v>115</v>
      </c>
      <c r="B944" s="48" t="s">
        <v>112</v>
      </c>
      <c r="C944" s="49">
        <v>44886.645833333336</v>
      </c>
      <c r="D944" s="48">
        <v>71.89</v>
      </c>
      <c r="E944" s="48">
        <v>828</v>
      </c>
      <c r="F944" s="50">
        <v>-14.572799999999999</v>
      </c>
      <c r="G944" s="30">
        <f t="shared" si="59"/>
        <v>-1.4572799999999999</v>
      </c>
      <c r="H944" s="31">
        <f t="shared" si="60"/>
        <v>298.27636000000018</v>
      </c>
      <c r="I944" s="31">
        <f>MAX($H$19:H944)</f>
        <v>305.96912000000015</v>
      </c>
      <c r="J944" s="32">
        <f t="shared" si="61"/>
        <v>-7.6927599999999643</v>
      </c>
      <c r="K944" s="33">
        <f t="shared" si="58"/>
        <v>-4.8619167338040947E-3</v>
      </c>
    </row>
    <row r="945" spans="1:11" x14ac:dyDescent="0.25">
      <c r="A945" s="47" t="s">
        <v>105</v>
      </c>
      <c r="B945" s="48" t="s">
        <v>112</v>
      </c>
      <c r="C945" s="49">
        <v>44886.708333333336</v>
      </c>
      <c r="D945" s="48">
        <v>96.8</v>
      </c>
      <c r="E945" s="48">
        <v>1124</v>
      </c>
      <c r="F945" s="50">
        <v>24.278400000000001</v>
      </c>
      <c r="G945" s="30">
        <f t="shared" si="59"/>
        <v>2.4278400000000002</v>
      </c>
      <c r="H945" s="31">
        <f t="shared" si="60"/>
        <v>300.70420000000018</v>
      </c>
      <c r="I945" s="31">
        <f>MAX($H$19:H945)</f>
        <v>305.96912000000015</v>
      </c>
      <c r="J945" s="32">
        <f t="shared" si="61"/>
        <v>-5.264919999999961</v>
      </c>
      <c r="K945" s="33">
        <f t="shared" si="58"/>
        <v>8.1395656028524499E-3</v>
      </c>
    </row>
    <row r="946" spans="1:11" x14ac:dyDescent="0.25">
      <c r="A946" s="47" t="s">
        <v>114</v>
      </c>
      <c r="B946" s="48" t="s">
        <v>111</v>
      </c>
      <c r="C946" s="49">
        <v>44888.625</v>
      </c>
      <c r="D946" s="48">
        <v>151.12</v>
      </c>
      <c r="E946" s="48">
        <v>867</v>
      </c>
      <c r="F946" s="50">
        <v>-20.634599999999999</v>
      </c>
      <c r="G946" s="30">
        <f t="shared" si="59"/>
        <v>-2.0634600000000001</v>
      </c>
      <c r="H946" s="31">
        <f t="shared" si="60"/>
        <v>298.64074000000016</v>
      </c>
      <c r="I946" s="31">
        <f>MAX($H$19:H946)</f>
        <v>305.96912000000015</v>
      </c>
      <c r="J946" s="32">
        <f t="shared" si="61"/>
        <v>-7.3283799999999815</v>
      </c>
      <c r="K946" s="33">
        <f t="shared" si="58"/>
        <v>-6.8620923818157875E-3</v>
      </c>
    </row>
    <row r="947" spans="1:11" x14ac:dyDescent="0.25">
      <c r="A947" s="47" t="s">
        <v>104</v>
      </c>
      <c r="B947" s="48" t="s">
        <v>111</v>
      </c>
      <c r="C947" s="49">
        <v>44888.6875</v>
      </c>
      <c r="D947" s="48">
        <v>94.4</v>
      </c>
      <c r="E947" s="48">
        <v>968</v>
      </c>
      <c r="F947" s="50">
        <v>-19.553599999999999</v>
      </c>
      <c r="G947" s="30">
        <f t="shared" si="59"/>
        <v>-1.95536</v>
      </c>
      <c r="H947" s="31">
        <f t="shared" si="60"/>
        <v>296.68538000000018</v>
      </c>
      <c r="I947" s="31">
        <f>MAX($H$19:H947)</f>
        <v>305.96912000000015</v>
      </c>
      <c r="J947" s="32">
        <f t="shared" si="61"/>
        <v>-9.2837399999999661</v>
      </c>
      <c r="K947" s="33">
        <f t="shared" si="58"/>
        <v>-6.5475326641636356E-3</v>
      </c>
    </row>
    <row r="948" spans="1:11" x14ac:dyDescent="0.25">
      <c r="A948" s="47" t="s">
        <v>115</v>
      </c>
      <c r="B948" s="48" t="s">
        <v>112</v>
      </c>
      <c r="C948" s="49">
        <v>44893.666666666664</v>
      </c>
      <c r="D948" s="48">
        <v>73.92</v>
      </c>
      <c r="E948" s="48">
        <v>879</v>
      </c>
      <c r="F948" s="50">
        <v>8.2625999999999991</v>
      </c>
      <c r="G948" s="30">
        <f t="shared" si="59"/>
        <v>0.82625999999999999</v>
      </c>
      <c r="H948" s="31">
        <f t="shared" si="60"/>
        <v>297.51164000000017</v>
      </c>
      <c r="I948" s="31">
        <f>MAX($H$19:H948)</f>
        <v>305.96912000000015</v>
      </c>
      <c r="J948" s="32">
        <f t="shared" si="61"/>
        <v>-8.4574799999999755</v>
      </c>
      <c r="K948" s="33">
        <f t="shared" si="58"/>
        <v>2.7849703952382843E-3</v>
      </c>
    </row>
    <row r="949" spans="1:11" x14ac:dyDescent="0.25">
      <c r="A949" s="47" t="s">
        <v>116</v>
      </c>
      <c r="B949" s="48" t="s">
        <v>112</v>
      </c>
      <c r="C949" s="49">
        <v>44894.6875</v>
      </c>
      <c r="D949" s="48">
        <v>311.94</v>
      </c>
      <c r="E949" s="48">
        <v>564</v>
      </c>
      <c r="F949" s="50">
        <v>-19.627200000000002</v>
      </c>
      <c r="G949" s="30">
        <f t="shared" si="59"/>
        <v>-1.9627200000000002</v>
      </c>
      <c r="H949" s="31">
        <f t="shared" si="60"/>
        <v>295.54892000000018</v>
      </c>
      <c r="I949" s="31">
        <f>MAX($H$19:H949)</f>
        <v>305.96912000000015</v>
      </c>
      <c r="J949" s="32">
        <f t="shared" si="61"/>
        <v>-10.420199999999966</v>
      </c>
      <c r="K949" s="33">
        <f t="shared" si="58"/>
        <v>-6.597120032009518E-3</v>
      </c>
    </row>
    <row r="950" spans="1:11" x14ac:dyDescent="0.25">
      <c r="A950" s="47" t="s">
        <v>106</v>
      </c>
      <c r="B950" s="48" t="s">
        <v>112</v>
      </c>
      <c r="C950" s="49">
        <v>44895.625</v>
      </c>
      <c r="D950" s="48">
        <v>133.99</v>
      </c>
      <c r="E950" s="48">
        <v>1206</v>
      </c>
      <c r="F950" s="50">
        <v>8.200800000000001</v>
      </c>
      <c r="G950" s="30">
        <f t="shared" si="59"/>
        <v>0.82008000000000014</v>
      </c>
      <c r="H950" s="31">
        <f t="shared" si="60"/>
        <v>296.3690000000002</v>
      </c>
      <c r="I950" s="31">
        <f>MAX($H$19:H950)</f>
        <v>305.96912000000015</v>
      </c>
      <c r="J950" s="32">
        <f t="shared" si="61"/>
        <v>-9.6001199999999471</v>
      </c>
      <c r="K950" s="33">
        <f t="shared" si="58"/>
        <v>2.7747690636121813E-3</v>
      </c>
    </row>
    <row r="951" spans="1:11" x14ac:dyDescent="0.25">
      <c r="A951" s="47" t="s">
        <v>116</v>
      </c>
      <c r="B951" s="48" t="s">
        <v>112</v>
      </c>
      <c r="C951" s="49">
        <v>44897.75</v>
      </c>
      <c r="D951" s="48">
        <v>313.32</v>
      </c>
      <c r="E951" s="48">
        <v>526</v>
      </c>
      <c r="F951" s="50">
        <v>-20.0932</v>
      </c>
      <c r="G951" s="30">
        <f t="shared" si="59"/>
        <v>-2.0093200000000002</v>
      </c>
      <c r="H951" s="31">
        <f t="shared" si="60"/>
        <v>294.3596800000002</v>
      </c>
      <c r="I951" s="31">
        <f>MAX($H$19:H951)</f>
        <v>305.96912000000015</v>
      </c>
      <c r="J951" s="32">
        <f t="shared" si="61"/>
        <v>-11.60943999999995</v>
      </c>
      <c r="K951" s="33">
        <f t="shared" si="58"/>
        <v>-6.7797914086831224E-3</v>
      </c>
    </row>
    <row r="952" spans="1:11" x14ac:dyDescent="0.25">
      <c r="A952" s="47" t="s">
        <v>116</v>
      </c>
      <c r="B952" s="48" t="s">
        <v>111</v>
      </c>
      <c r="C952" s="49">
        <v>44900.604166666664</v>
      </c>
      <c r="D952" s="48">
        <v>314.95999999999998</v>
      </c>
      <c r="E952" s="48">
        <v>584</v>
      </c>
      <c r="F952" s="50">
        <v>-6.3071999999999999</v>
      </c>
      <c r="G952" s="30">
        <f t="shared" si="59"/>
        <v>-0.63072000000000006</v>
      </c>
      <c r="H952" s="31">
        <f t="shared" si="60"/>
        <v>293.7289600000002</v>
      </c>
      <c r="I952" s="31">
        <f>MAX($H$19:H952)</f>
        <v>305.96912000000015</v>
      </c>
      <c r="J952" s="32">
        <f t="shared" si="61"/>
        <v>-12.240159999999946</v>
      </c>
      <c r="K952" s="33">
        <f t="shared" si="58"/>
        <v>-2.1426847589995912E-3</v>
      </c>
    </row>
    <row r="953" spans="1:11" x14ac:dyDescent="0.25">
      <c r="A953" s="47" t="s">
        <v>104</v>
      </c>
      <c r="B953" s="48" t="s">
        <v>112</v>
      </c>
      <c r="C953" s="49">
        <v>44900.625</v>
      </c>
      <c r="D953" s="48">
        <v>93.42</v>
      </c>
      <c r="E953" s="48">
        <v>1026</v>
      </c>
      <c r="F953" s="50">
        <v>60.944399999999995</v>
      </c>
      <c r="G953" s="30">
        <f t="shared" si="59"/>
        <v>6.0944399999999996</v>
      </c>
      <c r="H953" s="31">
        <f t="shared" si="60"/>
        <v>299.82340000000022</v>
      </c>
      <c r="I953" s="31">
        <f>MAX($H$19:H953)</f>
        <v>305.96912000000015</v>
      </c>
      <c r="J953" s="32">
        <f t="shared" si="61"/>
        <v>-6.1457199999999261</v>
      </c>
      <c r="K953" s="33">
        <f t="shared" si="58"/>
        <v>2.0748515910722576E-2</v>
      </c>
    </row>
    <row r="954" spans="1:11" x14ac:dyDescent="0.25">
      <c r="A954" s="47" t="s">
        <v>107</v>
      </c>
      <c r="B954" s="48" t="s">
        <v>112</v>
      </c>
      <c r="C954" s="49">
        <v>44900.625</v>
      </c>
      <c r="D954" s="48">
        <v>185.79</v>
      </c>
      <c r="E954" s="48">
        <v>282</v>
      </c>
      <c r="F954" s="50">
        <v>23.659800000000001</v>
      </c>
      <c r="G954" s="30">
        <f t="shared" si="59"/>
        <v>2.36598</v>
      </c>
      <c r="H954" s="31">
        <f t="shared" si="60"/>
        <v>302.1893800000002</v>
      </c>
      <c r="I954" s="31">
        <f>MAX($H$19:H954)</f>
        <v>305.96912000000015</v>
      </c>
      <c r="J954" s="32">
        <f t="shared" si="61"/>
        <v>-3.779739999999947</v>
      </c>
      <c r="K954" s="33">
        <f t="shared" si="58"/>
        <v>7.8912453130741689E-3</v>
      </c>
    </row>
    <row r="955" spans="1:11" x14ac:dyDescent="0.25">
      <c r="A955" s="47" t="s">
        <v>116</v>
      </c>
      <c r="B955" s="48" t="s">
        <v>112</v>
      </c>
      <c r="C955" s="49">
        <v>44900.708333333336</v>
      </c>
      <c r="D955" s="48">
        <v>311.7</v>
      </c>
      <c r="E955" s="48">
        <v>533</v>
      </c>
      <c r="F955" s="50">
        <v>28.835299999999997</v>
      </c>
      <c r="G955" s="30">
        <f t="shared" si="59"/>
        <v>2.8835299999999999</v>
      </c>
      <c r="H955" s="31">
        <f t="shared" si="60"/>
        <v>305.07291000000021</v>
      </c>
      <c r="I955" s="31">
        <f>MAX($H$19:H955)</f>
        <v>305.96912000000015</v>
      </c>
      <c r="J955" s="32">
        <f t="shared" si="61"/>
        <v>-0.89620999999993955</v>
      </c>
      <c r="K955" s="33">
        <f t="shared" si="58"/>
        <v>9.5421288464869747E-3</v>
      </c>
    </row>
    <row r="956" spans="1:11" x14ac:dyDescent="0.25">
      <c r="A956" s="47" t="s">
        <v>105</v>
      </c>
      <c r="B956" s="48" t="s">
        <v>112</v>
      </c>
      <c r="C956" s="49">
        <v>44901.625</v>
      </c>
      <c r="D956" s="48">
        <v>98.67</v>
      </c>
      <c r="E956" s="48">
        <v>983</v>
      </c>
      <c r="F956" s="50">
        <v>26.7376</v>
      </c>
      <c r="G956" s="30">
        <f t="shared" si="59"/>
        <v>2.6737600000000001</v>
      </c>
      <c r="H956" s="31">
        <f t="shared" si="60"/>
        <v>307.74667000000022</v>
      </c>
      <c r="I956" s="31">
        <f>MAX($H$19:H956)</f>
        <v>307.74667000000022</v>
      </c>
      <c r="J956" s="32">
        <f t="shared" si="61"/>
        <v>0</v>
      </c>
      <c r="K956" s="33">
        <f t="shared" si="58"/>
        <v>8.7643311233371879E-3</v>
      </c>
    </row>
    <row r="957" spans="1:11" x14ac:dyDescent="0.25">
      <c r="A957" s="47" t="s">
        <v>106</v>
      </c>
      <c r="B957" s="48" t="s">
        <v>111</v>
      </c>
      <c r="C957" s="49">
        <v>44904.604166666664</v>
      </c>
      <c r="D957" s="48">
        <v>132.49</v>
      </c>
      <c r="E957" s="48">
        <v>1102</v>
      </c>
      <c r="F957" s="50">
        <v>13.885199999999999</v>
      </c>
      <c r="G957" s="30">
        <f t="shared" si="59"/>
        <v>1.38852</v>
      </c>
      <c r="H957" s="31">
        <f t="shared" si="60"/>
        <v>309.13519000000025</v>
      </c>
      <c r="I957" s="31">
        <f>MAX($H$19:H957)</f>
        <v>309.13519000000025</v>
      </c>
      <c r="J957" s="32">
        <f t="shared" si="61"/>
        <v>0</v>
      </c>
      <c r="K957" s="33">
        <f t="shared" si="58"/>
        <v>4.5118928500511579E-3</v>
      </c>
    </row>
    <row r="958" spans="1:11" x14ac:dyDescent="0.25">
      <c r="A958" s="47" t="s">
        <v>114</v>
      </c>
      <c r="B958" s="48" t="s">
        <v>111</v>
      </c>
      <c r="C958" s="49">
        <v>44904.666666666664</v>
      </c>
      <c r="D958" s="48">
        <v>144.30000000000001</v>
      </c>
      <c r="E958" s="48">
        <v>639</v>
      </c>
      <c r="F958" s="50">
        <v>8.0513999999999992</v>
      </c>
      <c r="G958" s="30">
        <f t="shared" si="59"/>
        <v>0.80513999999999997</v>
      </c>
      <c r="H958" s="31">
        <f t="shared" si="60"/>
        <v>309.94033000000024</v>
      </c>
      <c r="I958" s="31">
        <f>MAX($H$19:H958)</f>
        <v>309.94033000000024</v>
      </c>
      <c r="J958" s="32">
        <f t="shared" si="61"/>
        <v>0</v>
      </c>
      <c r="K958" s="33">
        <f t="shared" si="58"/>
        <v>2.6044915818221881E-3</v>
      </c>
    </row>
    <row r="959" spans="1:11" x14ac:dyDescent="0.25">
      <c r="A959" s="47" t="s">
        <v>116</v>
      </c>
      <c r="B959" s="48" t="s">
        <v>111</v>
      </c>
      <c r="C959" s="49">
        <v>44907.791666666664</v>
      </c>
      <c r="D959" s="48">
        <v>308.7</v>
      </c>
      <c r="E959" s="48">
        <v>759</v>
      </c>
      <c r="F959" s="50">
        <v>65.577600000000004</v>
      </c>
      <c r="G959" s="30">
        <f t="shared" si="59"/>
        <v>6.5577600000000009</v>
      </c>
      <c r="H959" s="31">
        <f t="shared" si="60"/>
        <v>316.49809000000022</v>
      </c>
      <c r="I959" s="31">
        <f>MAX($H$19:H959)</f>
        <v>316.49809000000022</v>
      </c>
      <c r="J959" s="32">
        <f t="shared" si="61"/>
        <v>0</v>
      </c>
      <c r="K959" s="33">
        <f t="shared" si="58"/>
        <v>2.1158137116263465E-2</v>
      </c>
    </row>
    <row r="960" spans="1:11" x14ac:dyDescent="0.25">
      <c r="A960" s="47" t="s">
        <v>115</v>
      </c>
      <c r="B960" s="48" t="s">
        <v>111</v>
      </c>
      <c r="C960" s="49">
        <v>44908.625</v>
      </c>
      <c r="D960" s="48">
        <v>74.680000000000007</v>
      </c>
      <c r="E960" s="48">
        <v>744</v>
      </c>
      <c r="F960" s="50">
        <v>-20.831999999999997</v>
      </c>
      <c r="G960" s="30">
        <f t="shared" si="59"/>
        <v>-2.0831999999999997</v>
      </c>
      <c r="H960" s="31">
        <f t="shared" si="60"/>
        <v>314.41489000000024</v>
      </c>
      <c r="I960" s="31">
        <f>MAX($H$19:H960)</f>
        <v>316.49809000000022</v>
      </c>
      <c r="J960" s="32">
        <f t="shared" si="61"/>
        <v>-2.0831999999999766</v>
      </c>
      <c r="K960" s="33">
        <f t="shared" si="58"/>
        <v>-6.5820302422677779E-3</v>
      </c>
    </row>
    <row r="961" spans="1:11" x14ac:dyDescent="0.25">
      <c r="A961" s="47" t="s">
        <v>114</v>
      </c>
      <c r="B961" s="48" t="s">
        <v>112</v>
      </c>
      <c r="C961" s="49">
        <v>44909.8125</v>
      </c>
      <c r="D961" s="48">
        <v>143.07</v>
      </c>
      <c r="E961" s="48">
        <v>592</v>
      </c>
      <c r="F961" s="50">
        <v>7.6960000000000006</v>
      </c>
      <c r="G961" s="30">
        <f t="shared" si="59"/>
        <v>0.76960000000000006</v>
      </c>
      <c r="H961" s="31">
        <f t="shared" si="60"/>
        <v>315.18449000000027</v>
      </c>
      <c r="I961" s="31">
        <f>MAX($H$19:H961)</f>
        <v>316.49809000000022</v>
      </c>
      <c r="J961" s="32">
        <f t="shared" si="61"/>
        <v>-1.3135999999999513</v>
      </c>
      <c r="K961" s="33">
        <f t="shared" si="58"/>
        <v>2.4477212259255143E-3</v>
      </c>
    </row>
    <row r="962" spans="1:11" x14ac:dyDescent="0.25">
      <c r="A962" s="47" t="s">
        <v>115</v>
      </c>
      <c r="B962" s="48" t="s">
        <v>112</v>
      </c>
      <c r="C962" s="49">
        <v>44909.8125</v>
      </c>
      <c r="D962" s="48">
        <v>69.459999999999994</v>
      </c>
      <c r="E962" s="48">
        <v>824</v>
      </c>
      <c r="F962" s="50">
        <v>7.2511999999999999</v>
      </c>
      <c r="G962" s="30">
        <f t="shared" si="59"/>
        <v>0.72511999999999999</v>
      </c>
      <c r="H962" s="31">
        <f t="shared" si="60"/>
        <v>315.90961000000027</v>
      </c>
      <c r="I962" s="31">
        <f>MAX($H$19:H962)</f>
        <v>316.49809000000022</v>
      </c>
      <c r="J962" s="32">
        <f t="shared" si="61"/>
        <v>-0.58847999999994727</v>
      </c>
      <c r="K962" s="33">
        <f t="shared" si="58"/>
        <v>2.3006208205231804E-3</v>
      </c>
    </row>
    <row r="963" spans="1:11" x14ac:dyDescent="0.25">
      <c r="A963" s="47" t="s">
        <v>104</v>
      </c>
      <c r="B963" s="48" t="s">
        <v>112</v>
      </c>
      <c r="C963" s="49">
        <v>44909.833333333336</v>
      </c>
      <c r="D963" s="48">
        <v>91.14</v>
      </c>
      <c r="E963" s="48">
        <v>713</v>
      </c>
      <c r="F963" s="50">
        <v>-20.249200000000002</v>
      </c>
      <c r="G963" s="30">
        <f t="shared" si="59"/>
        <v>-2.0249200000000003</v>
      </c>
      <c r="H963" s="31">
        <f t="shared" si="60"/>
        <v>313.88469000000026</v>
      </c>
      <c r="I963" s="31">
        <f>MAX($H$19:H963)</f>
        <v>316.49809000000022</v>
      </c>
      <c r="J963" s="32">
        <f t="shared" si="61"/>
        <v>-2.613399999999956</v>
      </c>
      <c r="K963" s="33">
        <f t="shared" si="58"/>
        <v>-6.4098081726605693E-3</v>
      </c>
    </row>
    <row r="964" spans="1:11" x14ac:dyDescent="0.25">
      <c r="A964" s="47" t="s">
        <v>105</v>
      </c>
      <c r="B964" s="48" t="s">
        <v>112</v>
      </c>
      <c r="C964" s="49">
        <v>44910.625</v>
      </c>
      <c r="D964" s="48">
        <v>92.27</v>
      </c>
      <c r="E964" s="48">
        <v>617</v>
      </c>
      <c r="F964" s="50">
        <v>14.808</v>
      </c>
      <c r="G964" s="30">
        <f t="shared" si="59"/>
        <v>1.4808000000000001</v>
      </c>
      <c r="H964" s="31">
        <f t="shared" si="60"/>
        <v>315.36549000000025</v>
      </c>
      <c r="I964" s="31">
        <f>MAX($H$19:H964)</f>
        <v>316.49809000000022</v>
      </c>
      <c r="J964" s="32">
        <f t="shared" si="61"/>
        <v>-1.1325999999999681</v>
      </c>
      <c r="K964" s="33">
        <f t="shared" si="58"/>
        <v>4.7176560283967994E-3</v>
      </c>
    </row>
    <row r="965" spans="1:11" x14ac:dyDescent="0.25">
      <c r="A965" s="47" t="s">
        <v>106</v>
      </c>
      <c r="B965" s="48" t="s">
        <v>111</v>
      </c>
      <c r="C965" s="49">
        <v>44915.625</v>
      </c>
      <c r="D965" s="48">
        <v>131.41</v>
      </c>
      <c r="E965" s="48">
        <v>928</v>
      </c>
      <c r="F965" s="50">
        <v>14.105599999999999</v>
      </c>
      <c r="G965" s="30">
        <f t="shared" si="59"/>
        <v>1.41056</v>
      </c>
      <c r="H965" s="31">
        <f t="shared" si="60"/>
        <v>316.77605000000023</v>
      </c>
      <c r="I965" s="31">
        <f>MAX($H$19:H965)</f>
        <v>316.77605000000023</v>
      </c>
      <c r="J965" s="32">
        <f t="shared" si="61"/>
        <v>0</v>
      </c>
      <c r="K965" s="33">
        <f t="shared" si="58"/>
        <v>4.4727785529101727E-3</v>
      </c>
    </row>
    <row r="966" spans="1:11" x14ac:dyDescent="0.25">
      <c r="A966" s="47" t="s">
        <v>116</v>
      </c>
      <c r="B966" s="48" t="s">
        <v>111</v>
      </c>
      <c r="C966" s="49">
        <v>44916.625</v>
      </c>
      <c r="D966" s="48">
        <v>305.60000000000002</v>
      </c>
      <c r="E966" s="48">
        <v>488</v>
      </c>
      <c r="F966" s="50">
        <v>13.761599999999998</v>
      </c>
      <c r="G966" s="30">
        <f t="shared" si="59"/>
        <v>1.3761599999999998</v>
      </c>
      <c r="H966" s="31">
        <f t="shared" si="60"/>
        <v>318.15221000000025</v>
      </c>
      <c r="I966" s="31">
        <f>MAX($H$19:H966)</f>
        <v>318.15221000000025</v>
      </c>
      <c r="J966" s="32">
        <f t="shared" si="61"/>
        <v>0</v>
      </c>
      <c r="K966" s="33">
        <f t="shared" si="58"/>
        <v>4.3442678194896001E-3</v>
      </c>
    </row>
    <row r="967" spans="1:11" x14ac:dyDescent="0.25">
      <c r="A967" s="47" t="s">
        <v>115</v>
      </c>
      <c r="B967" s="48" t="s">
        <v>111</v>
      </c>
      <c r="C967" s="49">
        <v>44916.645833333336</v>
      </c>
      <c r="D967" s="48">
        <v>66.83</v>
      </c>
      <c r="E967" s="48">
        <v>1033</v>
      </c>
      <c r="F967" s="50">
        <v>-0.51649999999999974</v>
      </c>
      <c r="G967" s="30">
        <f t="shared" si="59"/>
        <v>-5.1649999999999974E-2</v>
      </c>
      <c r="H967" s="31">
        <f t="shared" si="60"/>
        <v>318.10056000000026</v>
      </c>
      <c r="I967" s="31">
        <f>MAX($H$19:H967)</f>
        <v>318.15221000000025</v>
      </c>
      <c r="J967" s="32">
        <f t="shared" si="61"/>
        <v>-5.1649999999995089E-2</v>
      </c>
      <c r="K967" s="33">
        <f t="shared" ref="K967:K1030" si="62">(H967/H966)-1</f>
        <v>-1.6234367820355811E-4</v>
      </c>
    </row>
    <row r="968" spans="1:11" x14ac:dyDescent="0.25">
      <c r="A968" s="47" t="s">
        <v>106</v>
      </c>
      <c r="B968" s="48" t="s">
        <v>111</v>
      </c>
      <c r="C968" s="49">
        <v>44922.645833333336</v>
      </c>
      <c r="D968" s="48">
        <v>131.59</v>
      </c>
      <c r="E968" s="48">
        <v>1095</v>
      </c>
      <c r="F968" s="50">
        <v>-8.9789999999999992</v>
      </c>
      <c r="G968" s="30">
        <f t="shared" si="59"/>
        <v>-0.89789999999999992</v>
      </c>
      <c r="H968" s="31">
        <f t="shared" si="60"/>
        <v>317.20266000000026</v>
      </c>
      <c r="I968" s="31">
        <f>MAX($H$19:H968)</f>
        <v>318.15221000000025</v>
      </c>
      <c r="J968" s="32">
        <f t="shared" si="61"/>
        <v>-0.9495499999999879</v>
      </c>
      <c r="K968" s="33">
        <f t="shared" si="62"/>
        <v>-2.8226922957947931E-3</v>
      </c>
    </row>
    <row r="969" spans="1:11" x14ac:dyDescent="0.25">
      <c r="A969" s="47" t="s">
        <v>116</v>
      </c>
      <c r="B969" s="48" t="s">
        <v>112</v>
      </c>
      <c r="C969" s="49">
        <v>44924.604166666664</v>
      </c>
      <c r="D969" s="48">
        <v>305.17</v>
      </c>
      <c r="E969" s="48">
        <v>682</v>
      </c>
      <c r="F969" s="50">
        <v>0</v>
      </c>
      <c r="G969" s="30">
        <f t="shared" si="59"/>
        <v>0</v>
      </c>
      <c r="H969" s="31">
        <f t="shared" si="60"/>
        <v>317.20266000000026</v>
      </c>
      <c r="I969" s="31">
        <f>MAX($H$19:H969)</f>
        <v>318.15221000000025</v>
      </c>
      <c r="J969" s="32">
        <f t="shared" si="61"/>
        <v>-0.9495499999999879</v>
      </c>
      <c r="K969" s="33">
        <f t="shared" si="62"/>
        <v>0</v>
      </c>
    </row>
    <row r="970" spans="1:11" x14ac:dyDescent="0.25">
      <c r="A970" s="47" t="s">
        <v>104</v>
      </c>
      <c r="B970" s="48" t="s">
        <v>111</v>
      </c>
      <c r="C970" s="49">
        <v>44924.854166666664</v>
      </c>
      <c r="D970" s="48">
        <v>84.34</v>
      </c>
      <c r="E970" s="48">
        <v>1448</v>
      </c>
      <c r="F970" s="50">
        <v>-36.200000000000003</v>
      </c>
      <c r="G970" s="30">
        <f t="shared" si="59"/>
        <v>-3.6200000000000006</v>
      </c>
      <c r="H970" s="31">
        <f t="shared" si="60"/>
        <v>313.58266000000026</v>
      </c>
      <c r="I970" s="31">
        <f>MAX($H$19:H970)</f>
        <v>318.15221000000025</v>
      </c>
      <c r="J970" s="32">
        <f t="shared" si="61"/>
        <v>-4.5695499999999925</v>
      </c>
      <c r="K970" s="33">
        <f t="shared" si="62"/>
        <v>-1.1412262431847231E-2</v>
      </c>
    </row>
    <row r="971" spans="1:11" x14ac:dyDescent="0.25">
      <c r="A971" s="47" t="s">
        <v>105</v>
      </c>
      <c r="B971" s="48" t="s">
        <v>111</v>
      </c>
      <c r="C971" s="49">
        <v>44929.604166666664</v>
      </c>
      <c r="D971" s="48">
        <v>89.85</v>
      </c>
      <c r="E971" s="48">
        <v>1370</v>
      </c>
      <c r="F971" s="50">
        <v>0</v>
      </c>
      <c r="G971" s="30">
        <f t="shared" si="59"/>
        <v>0</v>
      </c>
      <c r="H971" s="31">
        <f t="shared" si="60"/>
        <v>313.58266000000026</v>
      </c>
      <c r="I971" s="31">
        <f>MAX($H$19:H971)</f>
        <v>318.15221000000025</v>
      </c>
      <c r="J971" s="32">
        <f t="shared" si="61"/>
        <v>-4.5695499999999925</v>
      </c>
      <c r="K971" s="33">
        <f t="shared" si="62"/>
        <v>0</v>
      </c>
    </row>
    <row r="972" spans="1:11" x14ac:dyDescent="0.25">
      <c r="A972" s="47" t="s">
        <v>114</v>
      </c>
      <c r="B972" s="48" t="s">
        <v>111</v>
      </c>
      <c r="C972" s="49">
        <v>44932.708333333336</v>
      </c>
      <c r="D972" s="48">
        <v>127.88</v>
      </c>
      <c r="E972" s="48">
        <v>637</v>
      </c>
      <c r="F972" s="50">
        <v>37.137100000000004</v>
      </c>
      <c r="G972" s="30">
        <f t="shared" si="59"/>
        <v>3.7137100000000007</v>
      </c>
      <c r="H972" s="31">
        <f t="shared" si="60"/>
        <v>317.29637000000025</v>
      </c>
      <c r="I972" s="31">
        <f>MAX($H$19:H972)</f>
        <v>318.15221000000025</v>
      </c>
      <c r="J972" s="32">
        <f t="shared" si="61"/>
        <v>-0.8558400000000006</v>
      </c>
      <c r="K972" s="33">
        <f t="shared" si="62"/>
        <v>1.1842842330631376E-2</v>
      </c>
    </row>
    <row r="973" spans="1:11" x14ac:dyDescent="0.25">
      <c r="A973" s="47" t="s">
        <v>107</v>
      </c>
      <c r="B973" s="48" t="s">
        <v>111</v>
      </c>
      <c r="C973" s="49">
        <v>44935.625</v>
      </c>
      <c r="D973" s="48">
        <v>122.5</v>
      </c>
      <c r="E973" s="48">
        <v>278</v>
      </c>
      <c r="F973" s="50">
        <v>-6.95</v>
      </c>
      <c r="G973" s="30">
        <f t="shared" si="59"/>
        <v>-0.69500000000000006</v>
      </c>
      <c r="H973" s="31">
        <f t="shared" si="60"/>
        <v>316.60137000000026</v>
      </c>
      <c r="I973" s="31">
        <f>MAX($H$19:H973)</f>
        <v>318.15221000000025</v>
      </c>
      <c r="J973" s="32">
        <f t="shared" si="61"/>
        <v>-1.5508399999999938</v>
      </c>
      <c r="K973" s="33">
        <f t="shared" si="62"/>
        <v>-2.1903811884138591E-3</v>
      </c>
    </row>
    <row r="974" spans="1:11" x14ac:dyDescent="0.25">
      <c r="A974" s="47" t="s">
        <v>107</v>
      </c>
      <c r="B974" s="48" t="s">
        <v>111</v>
      </c>
      <c r="C974" s="49">
        <v>44938.8125</v>
      </c>
      <c r="D974" s="48">
        <v>122.88</v>
      </c>
      <c r="E974" s="48">
        <v>396</v>
      </c>
      <c r="F974" s="50">
        <v>-50.133599999999994</v>
      </c>
      <c r="G974" s="30">
        <f t="shared" si="59"/>
        <v>-5.0133599999999996</v>
      </c>
      <c r="H974" s="31">
        <f t="shared" si="60"/>
        <v>311.58801000000028</v>
      </c>
      <c r="I974" s="31">
        <f>MAX($H$19:H974)</f>
        <v>318.15221000000025</v>
      </c>
      <c r="J974" s="32">
        <f t="shared" si="61"/>
        <v>-6.5641999999999712</v>
      </c>
      <c r="K974" s="33">
        <f t="shared" si="62"/>
        <v>-1.5834928320114239E-2</v>
      </c>
    </row>
    <row r="975" spans="1:11" x14ac:dyDescent="0.25">
      <c r="A975" s="47" t="s">
        <v>106</v>
      </c>
      <c r="B975" s="48" t="s">
        <v>111</v>
      </c>
      <c r="C975" s="49">
        <v>44939.666666666664</v>
      </c>
      <c r="D975" s="48">
        <v>140.29</v>
      </c>
      <c r="E975" s="48">
        <v>696</v>
      </c>
      <c r="F975" s="50">
        <v>14.964</v>
      </c>
      <c r="G975" s="30">
        <f t="shared" si="59"/>
        <v>1.4964000000000002</v>
      </c>
      <c r="H975" s="31">
        <f t="shared" si="60"/>
        <v>313.08441000000028</v>
      </c>
      <c r="I975" s="31">
        <f>MAX($H$19:H975)</f>
        <v>318.15221000000025</v>
      </c>
      <c r="J975" s="32">
        <f t="shared" si="61"/>
        <v>-5.067799999999977</v>
      </c>
      <c r="K975" s="33">
        <f t="shared" si="62"/>
        <v>4.8024954490386573E-3</v>
      </c>
    </row>
    <row r="976" spans="1:11" x14ac:dyDescent="0.25">
      <c r="A976" s="47" t="s">
        <v>116</v>
      </c>
      <c r="B976" s="48" t="s">
        <v>112</v>
      </c>
      <c r="C976" s="49">
        <v>44943.625</v>
      </c>
      <c r="D976" s="48">
        <v>316.06</v>
      </c>
      <c r="E976" s="48">
        <v>604</v>
      </c>
      <c r="F976" s="50">
        <v>15.402000000000001</v>
      </c>
      <c r="G976" s="30">
        <f t="shared" si="59"/>
        <v>1.5402000000000002</v>
      </c>
      <c r="H976" s="31">
        <f t="shared" si="60"/>
        <v>314.6246100000003</v>
      </c>
      <c r="I976" s="31">
        <f>MAX($H$19:H976)</f>
        <v>318.15221000000025</v>
      </c>
      <c r="J976" s="32">
        <f t="shared" si="61"/>
        <v>-3.5275999999999499</v>
      </c>
      <c r="K976" s="33">
        <f t="shared" si="62"/>
        <v>4.9194400960432816E-3</v>
      </c>
    </row>
    <row r="977" spans="1:11" x14ac:dyDescent="0.25">
      <c r="A977" s="47" t="s">
        <v>107</v>
      </c>
      <c r="B977" s="48" t="s">
        <v>111</v>
      </c>
      <c r="C977" s="49">
        <v>44943.625</v>
      </c>
      <c r="D977" s="48">
        <v>128.5</v>
      </c>
      <c r="E977" s="48">
        <v>342</v>
      </c>
      <c r="F977" s="50">
        <v>16.792200000000001</v>
      </c>
      <c r="G977" s="30">
        <f t="shared" si="59"/>
        <v>1.6792200000000002</v>
      </c>
      <c r="H977" s="31">
        <f t="shared" si="60"/>
        <v>316.30383000000029</v>
      </c>
      <c r="I977" s="31">
        <f>MAX($H$19:H977)</f>
        <v>318.15221000000025</v>
      </c>
      <c r="J977" s="32">
        <f t="shared" si="61"/>
        <v>-1.8483799999999633</v>
      </c>
      <c r="K977" s="33">
        <f t="shared" si="62"/>
        <v>5.3372175812946843E-3</v>
      </c>
    </row>
    <row r="978" spans="1:11" x14ac:dyDescent="0.25">
      <c r="A978" s="47" t="s">
        <v>115</v>
      </c>
      <c r="B978" s="48" t="s">
        <v>112</v>
      </c>
      <c r="C978" s="49">
        <v>44945.625</v>
      </c>
      <c r="D978" s="48">
        <v>68.88</v>
      </c>
      <c r="E978" s="48">
        <v>981</v>
      </c>
      <c r="F978" s="50">
        <v>10.300500000000001</v>
      </c>
      <c r="G978" s="30">
        <f t="shared" si="59"/>
        <v>1.0300500000000001</v>
      </c>
      <c r="H978" s="31">
        <f t="shared" si="60"/>
        <v>317.33388000000031</v>
      </c>
      <c r="I978" s="31">
        <f>MAX($H$19:H978)</f>
        <v>318.15221000000025</v>
      </c>
      <c r="J978" s="32">
        <f t="shared" si="61"/>
        <v>-0.81832999999994627</v>
      </c>
      <c r="K978" s="33">
        <f t="shared" si="62"/>
        <v>3.2565207952113262E-3</v>
      </c>
    </row>
    <row r="979" spans="1:11" x14ac:dyDescent="0.25">
      <c r="A979" s="47" t="s">
        <v>104</v>
      </c>
      <c r="B979" s="48" t="s">
        <v>112</v>
      </c>
      <c r="C979" s="49">
        <v>44945.645833333336</v>
      </c>
      <c r="D979" s="48">
        <v>94.07</v>
      </c>
      <c r="E979" s="48">
        <v>829</v>
      </c>
      <c r="F979" s="50">
        <v>7.8754999999999997</v>
      </c>
      <c r="G979" s="30">
        <f t="shared" si="59"/>
        <v>0.78754999999999997</v>
      </c>
      <c r="H979" s="31">
        <f t="shared" si="60"/>
        <v>318.12143000000032</v>
      </c>
      <c r="I979" s="31">
        <f>MAX($H$19:H979)</f>
        <v>318.15221000000025</v>
      </c>
      <c r="J979" s="32">
        <f t="shared" si="61"/>
        <v>-3.0779999999936081E-2</v>
      </c>
      <c r="K979" s="33">
        <f t="shared" si="62"/>
        <v>2.4817709347644268E-3</v>
      </c>
    </row>
    <row r="980" spans="1:11" x14ac:dyDescent="0.25">
      <c r="A980" s="47" t="s">
        <v>115</v>
      </c>
      <c r="B980" s="48" t="s">
        <v>111</v>
      </c>
      <c r="C980" s="49">
        <v>44949.604166666664</v>
      </c>
      <c r="D980" s="48">
        <v>72.22</v>
      </c>
      <c r="E980" s="48">
        <v>1281</v>
      </c>
      <c r="F980" s="50">
        <v>42.657299999999992</v>
      </c>
      <c r="G980" s="30">
        <f t="shared" ref="G980:G1043" si="63">(F980*0.1)</f>
        <v>4.2657299999999996</v>
      </c>
      <c r="H980" s="31">
        <f t="shared" si="60"/>
        <v>322.38716000000034</v>
      </c>
      <c r="I980" s="31">
        <f>MAX($H$19:H980)</f>
        <v>322.38716000000034</v>
      </c>
      <c r="J980" s="32">
        <f t="shared" si="61"/>
        <v>0</v>
      </c>
      <c r="K980" s="33">
        <f t="shared" si="62"/>
        <v>1.3409124936977657E-2</v>
      </c>
    </row>
    <row r="981" spans="1:11" x14ac:dyDescent="0.25">
      <c r="A981" s="47" t="s">
        <v>116</v>
      </c>
      <c r="B981" s="48" t="s">
        <v>111</v>
      </c>
      <c r="C981" s="49">
        <v>44949.6875</v>
      </c>
      <c r="D981" s="48">
        <v>310.94</v>
      </c>
      <c r="E981" s="48">
        <v>564</v>
      </c>
      <c r="F981" s="50">
        <v>8.065199999999999</v>
      </c>
      <c r="G981" s="30">
        <f t="shared" si="63"/>
        <v>0.8065199999999999</v>
      </c>
      <c r="H981" s="31">
        <f t="shared" si="60"/>
        <v>323.19368000000031</v>
      </c>
      <c r="I981" s="31">
        <f>MAX($H$19:H981)</f>
        <v>323.19368000000031</v>
      </c>
      <c r="J981" s="32">
        <f t="shared" si="61"/>
        <v>0</v>
      </c>
      <c r="K981" s="33">
        <f t="shared" si="62"/>
        <v>2.5017125371866733E-3</v>
      </c>
    </row>
    <row r="982" spans="1:11" x14ac:dyDescent="0.25">
      <c r="A982" s="47" t="s">
        <v>104</v>
      </c>
      <c r="B982" s="48" t="s">
        <v>112</v>
      </c>
      <c r="C982" s="49">
        <v>44951.625</v>
      </c>
      <c r="D982" s="48">
        <v>91.92</v>
      </c>
      <c r="E982" s="48">
        <v>788</v>
      </c>
      <c r="F982" s="50">
        <v>-21.433600000000002</v>
      </c>
      <c r="G982" s="30">
        <f t="shared" si="63"/>
        <v>-2.1433600000000004</v>
      </c>
      <c r="H982" s="31">
        <f t="shared" si="60"/>
        <v>321.05032000000034</v>
      </c>
      <c r="I982" s="31">
        <f>MAX($H$19:H982)</f>
        <v>323.19368000000031</v>
      </c>
      <c r="J982" s="32">
        <f t="shared" si="61"/>
        <v>-2.1433599999999728</v>
      </c>
      <c r="K982" s="33">
        <f t="shared" si="62"/>
        <v>-6.6318128498056295E-3</v>
      </c>
    </row>
    <row r="983" spans="1:11" x14ac:dyDescent="0.25">
      <c r="A983" s="47" t="s">
        <v>105</v>
      </c>
      <c r="B983" s="48" t="s">
        <v>112</v>
      </c>
      <c r="C983" s="49">
        <v>44951.625</v>
      </c>
      <c r="D983" s="48">
        <v>96.02</v>
      </c>
      <c r="E983" s="48">
        <v>827</v>
      </c>
      <c r="F983" s="50">
        <v>-4.1349999999999998</v>
      </c>
      <c r="G983" s="30">
        <f t="shared" si="63"/>
        <v>-0.41349999999999998</v>
      </c>
      <c r="H983" s="31">
        <f t="shared" ref="H983:H1046" si="64">(H982+G983)</f>
        <v>320.63682000000034</v>
      </c>
      <c r="I983" s="31">
        <f>MAX($H$19:H983)</f>
        <v>323.19368000000031</v>
      </c>
      <c r="J983" s="32">
        <f t="shared" ref="J983:J1046" si="65">(H983-I983)</f>
        <v>-2.5568599999999719</v>
      </c>
      <c r="K983" s="33">
        <f t="shared" si="62"/>
        <v>-1.2879600929848189E-3</v>
      </c>
    </row>
    <row r="984" spans="1:11" x14ac:dyDescent="0.25">
      <c r="A984" s="47" t="s">
        <v>116</v>
      </c>
      <c r="B984" s="48" t="s">
        <v>111</v>
      </c>
      <c r="C984" s="49">
        <v>44951.770833333336</v>
      </c>
      <c r="D984" s="48">
        <v>311.92</v>
      </c>
      <c r="E984" s="48">
        <v>524</v>
      </c>
      <c r="F984" s="50">
        <v>3.1963999999999992</v>
      </c>
      <c r="G984" s="30">
        <f t="shared" si="63"/>
        <v>0.31963999999999992</v>
      </c>
      <c r="H984" s="31">
        <f t="shared" si="64"/>
        <v>320.95646000000033</v>
      </c>
      <c r="I984" s="31">
        <f>MAX($H$19:H984)</f>
        <v>323.19368000000031</v>
      </c>
      <c r="J984" s="32">
        <f t="shared" si="65"/>
        <v>-2.2372199999999793</v>
      </c>
      <c r="K984" s="33">
        <f t="shared" si="62"/>
        <v>9.9689112435674687E-4</v>
      </c>
    </row>
    <row r="985" spans="1:11" x14ac:dyDescent="0.25">
      <c r="A985" s="47" t="s">
        <v>116</v>
      </c>
      <c r="B985" s="48" t="s">
        <v>112</v>
      </c>
      <c r="C985" s="49">
        <v>44953.666666666664</v>
      </c>
      <c r="D985" s="48">
        <v>308.74</v>
      </c>
      <c r="E985" s="48">
        <v>554</v>
      </c>
      <c r="F985" s="50">
        <v>-20.608800000000002</v>
      </c>
      <c r="G985" s="30">
        <f t="shared" si="63"/>
        <v>-2.0608800000000005</v>
      </c>
      <c r="H985" s="31">
        <f t="shared" si="64"/>
        <v>318.89558000000034</v>
      </c>
      <c r="I985" s="31">
        <f>MAX($H$19:H985)</f>
        <v>323.19368000000031</v>
      </c>
      <c r="J985" s="32">
        <f t="shared" si="65"/>
        <v>-4.2980999999999767</v>
      </c>
      <c r="K985" s="33">
        <f t="shared" si="62"/>
        <v>-6.4210578593744128E-3</v>
      </c>
    </row>
    <row r="986" spans="1:11" x14ac:dyDescent="0.25">
      <c r="A986" s="47" t="s">
        <v>105</v>
      </c>
      <c r="B986" s="48" t="s">
        <v>111</v>
      </c>
      <c r="C986" s="49">
        <v>44958.604166666664</v>
      </c>
      <c r="D986" s="48">
        <v>99.74</v>
      </c>
      <c r="E986" s="48">
        <v>1332</v>
      </c>
      <c r="F986" s="50">
        <v>-16.783200000000001</v>
      </c>
      <c r="G986" s="30">
        <f t="shared" si="63"/>
        <v>-1.6783200000000003</v>
      </c>
      <c r="H986" s="31">
        <f t="shared" si="64"/>
        <v>317.21726000000035</v>
      </c>
      <c r="I986" s="31">
        <f>MAX($H$19:H986)</f>
        <v>323.19368000000031</v>
      </c>
      <c r="J986" s="32">
        <f t="shared" si="65"/>
        <v>-5.9764199999999619</v>
      </c>
      <c r="K986" s="33">
        <f t="shared" si="62"/>
        <v>-5.2629139607390796E-3</v>
      </c>
    </row>
    <row r="987" spans="1:11" x14ac:dyDescent="0.25">
      <c r="A987" s="47" t="s">
        <v>114</v>
      </c>
      <c r="B987" s="48" t="s">
        <v>112</v>
      </c>
      <c r="C987" s="49">
        <v>44958.666666666664</v>
      </c>
      <c r="D987" s="48">
        <v>142.53</v>
      </c>
      <c r="E987" s="48">
        <v>886</v>
      </c>
      <c r="F987" s="50">
        <v>8.4169999999999998</v>
      </c>
      <c r="G987" s="30">
        <f t="shared" si="63"/>
        <v>0.8417</v>
      </c>
      <c r="H987" s="31">
        <f t="shared" si="64"/>
        <v>318.05896000000035</v>
      </c>
      <c r="I987" s="31">
        <f>MAX($H$19:H987)</f>
        <v>323.19368000000031</v>
      </c>
      <c r="J987" s="32">
        <f t="shared" si="65"/>
        <v>-5.1347199999999589</v>
      </c>
      <c r="K987" s="33">
        <f t="shared" si="62"/>
        <v>2.6533865149709346E-3</v>
      </c>
    </row>
    <row r="988" spans="1:11" x14ac:dyDescent="0.25">
      <c r="A988" s="47" t="s">
        <v>106</v>
      </c>
      <c r="B988" s="48" t="s">
        <v>111</v>
      </c>
      <c r="C988" s="49">
        <v>44958.833333333336</v>
      </c>
      <c r="D988" s="48">
        <v>140.15</v>
      </c>
      <c r="E988" s="48">
        <v>970</v>
      </c>
      <c r="F988" s="50">
        <v>-20.758000000000003</v>
      </c>
      <c r="G988" s="30">
        <f t="shared" si="63"/>
        <v>-2.0758000000000005</v>
      </c>
      <c r="H988" s="31">
        <f t="shared" si="64"/>
        <v>315.98316000000034</v>
      </c>
      <c r="I988" s="31">
        <f>MAX($H$19:H988)</f>
        <v>323.19368000000031</v>
      </c>
      <c r="J988" s="32">
        <f t="shared" si="65"/>
        <v>-7.2105199999999741</v>
      </c>
      <c r="K988" s="33">
        <f t="shared" si="62"/>
        <v>-6.5264628922889756E-3</v>
      </c>
    </row>
    <row r="989" spans="1:11" x14ac:dyDescent="0.25">
      <c r="A989" s="47" t="s">
        <v>105</v>
      </c>
      <c r="B989" s="48" t="s">
        <v>112</v>
      </c>
      <c r="C989" s="49">
        <v>44963.645833333336</v>
      </c>
      <c r="D989" s="48">
        <v>102.42</v>
      </c>
      <c r="E989" s="48">
        <v>541</v>
      </c>
      <c r="F989" s="50">
        <v>-20.2334</v>
      </c>
      <c r="G989" s="30">
        <f t="shared" si="63"/>
        <v>-2.0233400000000001</v>
      </c>
      <c r="H989" s="31">
        <f t="shared" si="64"/>
        <v>313.95982000000032</v>
      </c>
      <c r="I989" s="31">
        <f>MAX($H$19:H989)</f>
        <v>323.19368000000031</v>
      </c>
      <c r="J989" s="32">
        <f t="shared" si="65"/>
        <v>-9.2338599999999929</v>
      </c>
      <c r="K989" s="33">
        <f t="shared" si="62"/>
        <v>-6.4033159235448167E-3</v>
      </c>
    </row>
    <row r="990" spans="1:11" x14ac:dyDescent="0.25">
      <c r="A990" s="47" t="s">
        <v>116</v>
      </c>
      <c r="B990" s="48" t="s">
        <v>111</v>
      </c>
      <c r="C990" s="49">
        <v>44964.75</v>
      </c>
      <c r="D990" s="48">
        <v>314</v>
      </c>
      <c r="E990" s="48">
        <v>497</v>
      </c>
      <c r="F990" s="50">
        <v>-24.85</v>
      </c>
      <c r="G990" s="30">
        <f t="shared" si="63"/>
        <v>-2.4850000000000003</v>
      </c>
      <c r="H990" s="31">
        <f t="shared" si="64"/>
        <v>311.47482000000031</v>
      </c>
      <c r="I990" s="31">
        <f>MAX($H$19:H990)</f>
        <v>323.19368000000031</v>
      </c>
      <c r="J990" s="32">
        <f t="shared" si="65"/>
        <v>-11.718860000000006</v>
      </c>
      <c r="K990" s="33">
        <f t="shared" si="62"/>
        <v>-7.9150255596400765E-3</v>
      </c>
    </row>
    <row r="991" spans="1:11" x14ac:dyDescent="0.25">
      <c r="A991" s="47" t="s">
        <v>106</v>
      </c>
      <c r="B991" s="48" t="s">
        <v>112</v>
      </c>
      <c r="C991" s="49">
        <v>44966.75</v>
      </c>
      <c r="D991" s="48">
        <v>141.30000000000001</v>
      </c>
      <c r="E991" s="48">
        <v>1156</v>
      </c>
      <c r="F991" s="50">
        <v>22.657600000000002</v>
      </c>
      <c r="G991" s="30">
        <f t="shared" si="63"/>
        <v>2.2657600000000002</v>
      </c>
      <c r="H991" s="31">
        <f t="shared" si="64"/>
        <v>313.74058000000031</v>
      </c>
      <c r="I991" s="31">
        <f>MAX($H$19:H991)</f>
        <v>323.19368000000031</v>
      </c>
      <c r="J991" s="32">
        <f t="shared" si="65"/>
        <v>-9.4531000000000063</v>
      </c>
      <c r="K991" s="33">
        <f t="shared" si="62"/>
        <v>7.2742958804823399E-3</v>
      </c>
    </row>
    <row r="992" spans="1:11" x14ac:dyDescent="0.25">
      <c r="A992" s="47" t="s">
        <v>116</v>
      </c>
      <c r="B992" s="48" t="s">
        <v>112</v>
      </c>
      <c r="C992" s="49">
        <v>44966.8125</v>
      </c>
      <c r="D992" s="48">
        <v>308.38</v>
      </c>
      <c r="E992" s="48">
        <v>600</v>
      </c>
      <c r="F992" s="50">
        <v>11.1</v>
      </c>
      <c r="G992" s="30">
        <f t="shared" si="63"/>
        <v>1.1100000000000001</v>
      </c>
      <c r="H992" s="31">
        <f t="shared" si="64"/>
        <v>314.85058000000032</v>
      </c>
      <c r="I992" s="31">
        <f>MAX($H$19:H992)</f>
        <v>323.19368000000031</v>
      </c>
      <c r="J992" s="32">
        <f t="shared" si="65"/>
        <v>-8.3430999999999926</v>
      </c>
      <c r="K992" s="33">
        <f t="shared" si="62"/>
        <v>3.5379548287952645E-3</v>
      </c>
    </row>
    <row r="993" spans="1:11" x14ac:dyDescent="0.25">
      <c r="A993" s="47" t="s">
        <v>114</v>
      </c>
      <c r="B993" s="48" t="s">
        <v>112</v>
      </c>
      <c r="C993" s="49">
        <v>44966.854166666664</v>
      </c>
      <c r="D993" s="48">
        <v>150.94999999999999</v>
      </c>
      <c r="E993" s="48">
        <v>766</v>
      </c>
      <c r="F993" s="50">
        <v>11.413399999999999</v>
      </c>
      <c r="G993" s="30">
        <f t="shared" si="63"/>
        <v>1.14134</v>
      </c>
      <c r="H993" s="31">
        <f t="shared" si="64"/>
        <v>315.99192000000033</v>
      </c>
      <c r="I993" s="31">
        <f>MAX($H$19:H993)</f>
        <v>323.19368000000031</v>
      </c>
      <c r="J993" s="32">
        <f t="shared" si="65"/>
        <v>-7.2017599999999788</v>
      </c>
      <c r="K993" s="33">
        <f t="shared" si="62"/>
        <v>3.6250211131896304E-3</v>
      </c>
    </row>
    <row r="994" spans="1:11" x14ac:dyDescent="0.25">
      <c r="A994" s="47" t="s">
        <v>115</v>
      </c>
      <c r="B994" s="48" t="s">
        <v>112</v>
      </c>
      <c r="C994" s="49">
        <v>44966.854166666664</v>
      </c>
      <c r="D994" s="48">
        <v>83.07</v>
      </c>
      <c r="E994" s="48">
        <v>856</v>
      </c>
      <c r="F994" s="50">
        <v>15.407999999999999</v>
      </c>
      <c r="G994" s="30">
        <f t="shared" si="63"/>
        <v>1.5407999999999999</v>
      </c>
      <c r="H994" s="31">
        <f t="shared" si="64"/>
        <v>317.53272000000032</v>
      </c>
      <c r="I994" s="31">
        <f>MAX($H$19:H994)</f>
        <v>323.19368000000031</v>
      </c>
      <c r="J994" s="32">
        <f t="shared" si="65"/>
        <v>-5.6609599999999887</v>
      </c>
      <c r="K994" s="33">
        <f t="shared" si="62"/>
        <v>4.8760740464501851E-3</v>
      </c>
    </row>
    <row r="995" spans="1:11" x14ac:dyDescent="0.25">
      <c r="A995" s="47" t="s">
        <v>104</v>
      </c>
      <c r="B995" s="48" t="s">
        <v>111</v>
      </c>
      <c r="C995" s="49">
        <v>44971.625</v>
      </c>
      <c r="D995" s="48">
        <v>100.1</v>
      </c>
      <c r="E995" s="48">
        <v>816</v>
      </c>
      <c r="F995" s="50">
        <v>-20.399999999999999</v>
      </c>
      <c r="G995" s="30">
        <f t="shared" si="63"/>
        <v>-2.04</v>
      </c>
      <c r="H995" s="31">
        <f t="shared" si="64"/>
        <v>315.4927200000003</v>
      </c>
      <c r="I995" s="31">
        <f>MAX($H$19:H995)</f>
        <v>323.19368000000031</v>
      </c>
      <c r="J995" s="32">
        <f t="shared" si="65"/>
        <v>-7.7009600000000091</v>
      </c>
      <c r="K995" s="33">
        <f t="shared" si="62"/>
        <v>-6.4245347692043486E-3</v>
      </c>
    </row>
    <row r="996" spans="1:11" x14ac:dyDescent="0.25">
      <c r="A996" s="47" t="s">
        <v>107</v>
      </c>
      <c r="B996" s="48" t="s">
        <v>111</v>
      </c>
      <c r="C996" s="49">
        <v>44971.75</v>
      </c>
      <c r="D996" s="48">
        <v>202.44</v>
      </c>
      <c r="E996" s="48">
        <v>210</v>
      </c>
      <c r="F996" s="50">
        <v>30.071999999999999</v>
      </c>
      <c r="G996" s="30">
        <f t="shared" si="63"/>
        <v>3.0072000000000001</v>
      </c>
      <c r="H996" s="31">
        <f t="shared" si="64"/>
        <v>318.49992000000032</v>
      </c>
      <c r="I996" s="31">
        <f>MAX($H$19:H996)</f>
        <v>323.19368000000031</v>
      </c>
      <c r="J996" s="32">
        <f t="shared" si="65"/>
        <v>-4.6937599999999975</v>
      </c>
      <c r="K996" s="33">
        <f t="shared" si="62"/>
        <v>9.5317571828599235E-3</v>
      </c>
    </row>
    <row r="997" spans="1:11" x14ac:dyDescent="0.25">
      <c r="A997" s="47" t="s">
        <v>116</v>
      </c>
      <c r="B997" s="48" t="s">
        <v>112</v>
      </c>
      <c r="C997" s="49">
        <v>44972.625</v>
      </c>
      <c r="D997" s="48">
        <v>308.83</v>
      </c>
      <c r="E997" s="48">
        <v>642</v>
      </c>
      <c r="F997" s="50">
        <v>9.6300000000000008</v>
      </c>
      <c r="G997" s="30">
        <f t="shared" si="63"/>
        <v>0.96300000000000008</v>
      </c>
      <c r="H997" s="31">
        <f t="shared" si="64"/>
        <v>319.46292000000034</v>
      </c>
      <c r="I997" s="31">
        <f>MAX($H$19:H997)</f>
        <v>323.19368000000031</v>
      </c>
      <c r="J997" s="32">
        <f t="shared" si="65"/>
        <v>-3.7307599999999752</v>
      </c>
      <c r="K997" s="33">
        <f t="shared" si="62"/>
        <v>3.0235486401377631E-3</v>
      </c>
    </row>
    <row r="998" spans="1:11" x14ac:dyDescent="0.25">
      <c r="A998" s="47" t="s">
        <v>105</v>
      </c>
      <c r="B998" s="48" t="s">
        <v>111</v>
      </c>
      <c r="C998" s="49">
        <v>44972.770833333336</v>
      </c>
      <c r="D998" s="48">
        <v>96.63</v>
      </c>
      <c r="E998" s="48">
        <v>990</v>
      </c>
      <c r="F998" s="50">
        <v>-21.186</v>
      </c>
      <c r="G998" s="30">
        <f t="shared" si="63"/>
        <v>-2.1186000000000003</v>
      </c>
      <c r="H998" s="31">
        <f t="shared" si="64"/>
        <v>317.34432000000032</v>
      </c>
      <c r="I998" s="31">
        <f>MAX($H$19:H998)</f>
        <v>323.19368000000031</v>
      </c>
      <c r="J998" s="32">
        <f t="shared" si="65"/>
        <v>-5.8493599999999901</v>
      </c>
      <c r="K998" s="33">
        <f t="shared" si="62"/>
        <v>-6.6317555727595234E-3</v>
      </c>
    </row>
    <row r="999" spans="1:11" x14ac:dyDescent="0.25">
      <c r="A999" s="47" t="s">
        <v>106</v>
      </c>
      <c r="B999" s="48" t="s">
        <v>112</v>
      </c>
      <c r="C999" s="49">
        <v>44973.854166666664</v>
      </c>
      <c r="D999" s="48">
        <v>141.97</v>
      </c>
      <c r="E999" s="48">
        <v>1256</v>
      </c>
      <c r="F999" s="50">
        <v>19.970399999999998</v>
      </c>
      <c r="G999" s="30">
        <f t="shared" si="63"/>
        <v>1.9970399999999999</v>
      </c>
      <c r="H999" s="31">
        <f t="shared" si="64"/>
        <v>319.34136000000035</v>
      </c>
      <c r="I999" s="31">
        <f>MAX($H$19:H999)</f>
        <v>323.19368000000031</v>
      </c>
      <c r="J999" s="32">
        <f t="shared" si="65"/>
        <v>-3.8523199999999633</v>
      </c>
      <c r="K999" s="33">
        <f t="shared" si="62"/>
        <v>6.2929754028684393E-3</v>
      </c>
    </row>
    <row r="1000" spans="1:11" x14ac:dyDescent="0.25">
      <c r="A1000" s="47" t="s">
        <v>107</v>
      </c>
      <c r="B1000" s="48" t="s">
        <v>111</v>
      </c>
      <c r="C1000" s="49">
        <v>44980.854166666664</v>
      </c>
      <c r="D1000" s="48">
        <v>202.89</v>
      </c>
      <c r="E1000" s="48">
        <v>248</v>
      </c>
      <c r="F1000" s="50">
        <v>-32.537600000000005</v>
      </c>
      <c r="G1000" s="30">
        <f t="shared" si="63"/>
        <v>-3.2537600000000007</v>
      </c>
      <c r="H1000" s="31">
        <f t="shared" si="64"/>
        <v>316.08760000000035</v>
      </c>
      <c r="I1000" s="31">
        <f>MAX($H$19:H1000)</f>
        <v>323.19368000000031</v>
      </c>
      <c r="J1000" s="32">
        <f t="shared" si="65"/>
        <v>-7.1060799999999631</v>
      </c>
      <c r="K1000" s="33">
        <f t="shared" si="62"/>
        <v>-1.0188971450487916E-2</v>
      </c>
    </row>
    <row r="1001" spans="1:11" x14ac:dyDescent="0.25">
      <c r="A1001" s="47" t="s">
        <v>107</v>
      </c>
      <c r="B1001" s="48" t="s">
        <v>112</v>
      </c>
      <c r="C1001" s="49">
        <v>44981.625</v>
      </c>
      <c r="D1001" s="48">
        <v>194.47</v>
      </c>
      <c r="E1001" s="48">
        <v>219</v>
      </c>
      <c r="F1001" s="50">
        <v>-33.1128</v>
      </c>
      <c r="G1001" s="30">
        <f t="shared" si="63"/>
        <v>-3.31128</v>
      </c>
      <c r="H1001" s="31">
        <f t="shared" si="64"/>
        <v>312.77632000000034</v>
      </c>
      <c r="I1001" s="31">
        <f>MAX($H$19:H1001)</f>
        <v>323.19368000000031</v>
      </c>
      <c r="J1001" s="32">
        <f t="shared" si="65"/>
        <v>-10.417359999999974</v>
      </c>
      <c r="K1001" s="33">
        <f t="shared" si="62"/>
        <v>-1.0475830117979923E-2</v>
      </c>
    </row>
    <row r="1002" spans="1:11" x14ac:dyDescent="0.25">
      <c r="A1002" s="47" t="s">
        <v>115</v>
      </c>
      <c r="B1002" s="48" t="s">
        <v>111</v>
      </c>
      <c r="C1002" s="49">
        <v>44984.625</v>
      </c>
      <c r="D1002" s="48">
        <v>79.2</v>
      </c>
      <c r="E1002" s="48">
        <v>833</v>
      </c>
      <c r="F1002" s="50">
        <v>-22.9908</v>
      </c>
      <c r="G1002" s="30">
        <f t="shared" si="63"/>
        <v>-2.29908</v>
      </c>
      <c r="H1002" s="31">
        <f t="shared" si="64"/>
        <v>310.47724000000034</v>
      </c>
      <c r="I1002" s="31">
        <f>MAX($H$19:H1002)</f>
        <v>323.19368000000031</v>
      </c>
      <c r="J1002" s="32">
        <f t="shared" si="65"/>
        <v>-12.716439999999977</v>
      </c>
      <c r="K1002" s="33">
        <f t="shared" si="62"/>
        <v>-7.3505564615633512E-3</v>
      </c>
    </row>
    <row r="1003" spans="1:11" x14ac:dyDescent="0.25">
      <c r="A1003" s="47" t="s">
        <v>114</v>
      </c>
      <c r="B1003" s="48" t="s">
        <v>111</v>
      </c>
      <c r="C1003" s="49">
        <v>44985.770833333336</v>
      </c>
      <c r="D1003" s="48">
        <v>148.97</v>
      </c>
      <c r="E1003" s="48">
        <v>1057</v>
      </c>
      <c r="F1003" s="50">
        <v>-20.2944</v>
      </c>
      <c r="G1003" s="30">
        <f t="shared" si="63"/>
        <v>-2.0294400000000001</v>
      </c>
      <c r="H1003" s="31">
        <f t="shared" si="64"/>
        <v>308.44780000000031</v>
      </c>
      <c r="I1003" s="31">
        <f>MAX($H$19:H1003)</f>
        <v>323.19368000000031</v>
      </c>
      <c r="J1003" s="32">
        <f t="shared" si="65"/>
        <v>-14.74588</v>
      </c>
      <c r="K1003" s="33">
        <f t="shared" si="62"/>
        <v>-6.5365177814644682E-3</v>
      </c>
    </row>
    <row r="1004" spans="1:11" x14ac:dyDescent="0.25">
      <c r="A1004" s="47" t="s">
        <v>115</v>
      </c>
      <c r="B1004" s="48" t="s">
        <v>111</v>
      </c>
      <c r="C1004" s="49">
        <v>44985.770833333336</v>
      </c>
      <c r="D1004" s="48">
        <v>79.709999999999994</v>
      </c>
      <c r="E1004" s="48">
        <v>1148</v>
      </c>
      <c r="F1004" s="50">
        <v>-20.4344</v>
      </c>
      <c r="G1004" s="30">
        <f t="shared" si="63"/>
        <v>-2.0434399999999999</v>
      </c>
      <c r="H1004" s="31">
        <f t="shared" si="64"/>
        <v>306.40436000000034</v>
      </c>
      <c r="I1004" s="31">
        <f>MAX($H$19:H1004)</f>
        <v>323.19368000000031</v>
      </c>
      <c r="J1004" s="32">
        <f t="shared" si="65"/>
        <v>-16.789319999999975</v>
      </c>
      <c r="K1004" s="33">
        <f t="shared" si="62"/>
        <v>-6.6249135185920682E-3</v>
      </c>
    </row>
    <row r="1005" spans="1:11" x14ac:dyDescent="0.25">
      <c r="A1005" s="47" t="s">
        <v>114</v>
      </c>
      <c r="B1005" s="48" t="s">
        <v>112</v>
      </c>
      <c r="C1005" s="49">
        <v>44986.645833333336</v>
      </c>
      <c r="D1005" s="48">
        <v>145.65</v>
      </c>
      <c r="E1005" s="48">
        <v>956</v>
      </c>
      <c r="F1005" s="50">
        <v>-20.458399999999997</v>
      </c>
      <c r="G1005" s="30">
        <f t="shared" si="63"/>
        <v>-2.0458399999999997</v>
      </c>
      <c r="H1005" s="31">
        <f t="shared" si="64"/>
        <v>304.35852000000034</v>
      </c>
      <c r="I1005" s="31">
        <f>MAX($H$19:H1005)</f>
        <v>323.19368000000031</v>
      </c>
      <c r="J1005" s="32">
        <f t="shared" si="65"/>
        <v>-18.835159999999973</v>
      </c>
      <c r="K1005" s="33">
        <f t="shared" si="62"/>
        <v>-6.6769284875710655E-3</v>
      </c>
    </row>
    <row r="1006" spans="1:11" x14ac:dyDescent="0.25">
      <c r="A1006" s="47" t="s">
        <v>105</v>
      </c>
      <c r="B1006" s="48" t="s">
        <v>111</v>
      </c>
      <c r="C1006" s="49">
        <v>44987.791666666664</v>
      </c>
      <c r="D1006" s="48">
        <v>91.59</v>
      </c>
      <c r="E1006" s="48">
        <v>1551</v>
      </c>
      <c r="F1006" s="50">
        <v>72.276600000000002</v>
      </c>
      <c r="G1006" s="30">
        <f t="shared" si="63"/>
        <v>7.2276600000000002</v>
      </c>
      <c r="H1006" s="31">
        <f t="shared" si="64"/>
        <v>311.58618000000035</v>
      </c>
      <c r="I1006" s="31">
        <f>MAX($H$19:H1006)</f>
        <v>323.19368000000031</v>
      </c>
      <c r="J1006" s="32">
        <f t="shared" si="65"/>
        <v>-11.607499999999959</v>
      </c>
      <c r="K1006" s="33">
        <f t="shared" si="62"/>
        <v>2.3747191305832471E-2</v>
      </c>
    </row>
    <row r="1007" spans="1:11" x14ac:dyDescent="0.25">
      <c r="A1007" s="47" t="s">
        <v>107</v>
      </c>
      <c r="B1007" s="48" t="s">
        <v>112</v>
      </c>
      <c r="C1007" s="49">
        <v>44992.625</v>
      </c>
      <c r="D1007" s="48">
        <v>190.02</v>
      </c>
      <c r="E1007" s="48">
        <v>358</v>
      </c>
      <c r="F1007" s="50">
        <v>7.8760000000000003</v>
      </c>
      <c r="G1007" s="30">
        <f t="shared" si="63"/>
        <v>0.78760000000000008</v>
      </c>
      <c r="H1007" s="31">
        <f t="shared" si="64"/>
        <v>312.37378000000035</v>
      </c>
      <c r="I1007" s="31">
        <f>MAX($H$19:H1007)</f>
        <v>323.19368000000031</v>
      </c>
      <c r="J1007" s="32">
        <f t="shared" si="65"/>
        <v>-10.819899999999961</v>
      </c>
      <c r="K1007" s="33">
        <f t="shared" si="62"/>
        <v>2.5277115949109419E-3</v>
      </c>
    </row>
    <row r="1008" spans="1:11" x14ac:dyDescent="0.25">
      <c r="A1008" s="47" t="s">
        <v>116</v>
      </c>
      <c r="B1008" s="48" t="s">
        <v>112</v>
      </c>
      <c r="C1008" s="49">
        <v>44993.770833333336</v>
      </c>
      <c r="D1008" s="48">
        <v>309.86</v>
      </c>
      <c r="E1008" s="48">
        <v>571</v>
      </c>
      <c r="F1008" s="50">
        <v>-12.333599999999999</v>
      </c>
      <c r="G1008" s="30">
        <f t="shared" si="63"/>
        <v>-1.23336</v>
      </c>
      <c r="H1008" s="31">
        <f t="shared" si="64"/>
        <v>311.14042000000035</v>
      </c>
      <c r="I1008" s="31">
        <f>MAX($H$19:H1008)</f>
        <v>323.19368000000031</v>
      </c>
      <c r="J1008" s="32">
        <f t="shared" si="65"/>
        <v>-12.053259999999966</v>
      </c>
      <c r="K1008" s="33">
        <f t="shared" si="62"/>
        <v>-3.9483467530470051E-3</v>
      </c>
    </row>
    <row r="1009" spans="1:11" x14ac:dyDescent="0.25">
      <c r="A1009" s="47" t="s">
        <v>104</v>
      </c>
      <c r="B1009" s="48" t="s">
        <v>112</v>
      </c>
      <c r="C1009" s="49">
        <v>45005.583333333336</v>
      </c>
      <c r="D1009" s="48">
        <v>96.03</v>
      </c>
      <c r="E1009" s="48">
        <v>692</v>
      </c>
      <c r="F1009" s="50">
        <v>-20.206400000000002</v>
      </c>
      <c r="G1009" s="30">
        <f t="shared" si="63"/>
        <v>-2.0206400000000002</v>
      </c>
      <c r="H1009" s="31">
        <f t="shared" si="64"/>
        <v>309.11978000000033</v>
      </c>
      <c r="I1009" s="31">
        <f>MAX($H$19:H1009)</f>
        <v>323.19368000000031</v>
      </c>
      <c r="J1009" s="32">
        <f t="shared" si="65"/>
        <v>-14.073899999999981</v>
      </c>
      <c r="K1009" s="33">
        <f t="shared" si="62"/>
        <v>-6.4943024760332202E-3</v>
      </c>
    </row>
    <row r="1010" spans="1:11" x14ac:dyDescent="0.25">
      <c r="A1010" s="47" t="s">
        <v>106</v>
      </c>
      <c r="B1010" s="48" t="s">
        <v>111</v>
      </c>
      <c r="C1010" s="49">
        <v>45006.583333333336</v>
      </c>
      <c r="D1010" s="48">
        <v>131.19</v>
      </c>
      <c r="E1010" s="48">
        <v>603</v>
      </c>
      <c r="F1010" s="50">
        <v>-19.778399999999998</v>
      </c>
      <c r="G1010" s="30">
        <f t="shared" si="63"/>
        <v>-1.9778399999999998</v>
      </c>
      <c r="H1010" s="31">
        <f t="shared" si="64"/>
        <v>307.14194000000032</v>
      </c>
      <c r="I1010" s="31">
        <f>MAX($H$19:H1010)</f>
        <v>323.19368000000031</v>
      </c>
      <c r="J1010" s="32">
        <f t="shared" si="65"/>
        <v>-16.051739999999995</v>
      </c>
      <c r="K1010" s="33">
        <f t="shared" si="62"/>
        <v>-6.3982964791189367E-3</v>
      </c>
    </row>
    <row r="1011" spans="1:11" x14ac:dyDescent="0.25">
      <c r="A1011" s="47" t="s">
        <v>106</v>
      </c>
      <c r="B1011" s="48" t="s">
        <v>112</v>
      </c>
      <c r="C1011" s="49">
        <v>45008.5625</v>
      </c>
      <c r="D1011" s="48">
        <v>127.84</v>
      </c>
      <c r="E1011" s="48">
        <v>795</v>
      </c>
      <c r="F1011" s="50">
        <v>-9.3810000000000002</v>
      </c>
      <c r="G1011" s="30">
        <f t="shared" si="63"/>
        <v>-0.93810000000000004</v>
      </c>
      <c r="H1011" s="31">
        <f t="shared" si="64"/>
        <v>306.2038400000003</v>
      </c>
      <c r="I1011" s="31">
        <f>MAX($H$19:H1011)</f>
        <v>323.19368000000031</v>
      </c>
      <c r="J1011" s="32">
        <f t="shared" si="65"/>
        <v>-16.989840000000015</v>
      </c>
      <c r="K1011" s="33">
        <f t="shared" si="62"/>
        <v>-3.0542881900140761E-3</v>
      </c>
    </row>
    <row r="1012" spans="1:11" x14ac:dyDescent="0.25">
      <c r="A1012" s="47" t="s">
        <v>107</v>
      </c>
      <c r="B1012" s="48" t="s">
        <v>112</v>
      </c>
      <c r="C1012" s="49">
        <v>45009.625</v>
      </c>
      <c r="D1012" s="48">
        <v>189.48</v>
      </c>
      <c r="E1012" s="48">
        <v>251</v>
      </c>
      <c r="F1012" s="50">
        <v>-3.9156</v>
      </c>
      <c r="G1012" s="30">
        <f t="shared" si="63"/>
        <v>-0.39156000000000002</v>
      </c>
      <c r="H1012" s="31">
        <f t="shared" si="64"/>
        <v>305.81228000000027</v>
      </c>
      <c r="I1012" s="31">
        <f>MAX($H$19:H1012)</f>
        <v>323.19368000000031</v>
      </c>
      <c r="J1012" s="32">
        <f t="shared" si="65"/>
        <v>-17.381400000000042</v>
      </c>
      <c r="K1012" s="33">
        <f t="shared" si="62"/>
        <v>-1.2787560077627269E-3</v>
      </c>
    </row>
    <row r="1013" spans="1:11" x14ac:dyDescent="0.25">
      <c r="A1013" s="47" t="s">
        <v>115</v>
      </c>
      <c r="B1013" s="48" t="s">
        <v>112</v>
      </c>
      <c r="C1013" s="49">
        <v>45012.625</v>
      </c>
      <c r="D1013" s="48">
        <v>96.71</v>
      </c>
      <c r="E1013" s="48">
        <v>605</v>
      </c>
      <c r="F1013" s="50">
        <v>-3.9930000000000003</v>
      </c>
      <c r="G1013" s="30">
        <f t="shared" si="63"/>
        <v>-0.39930000000000004</v>
      </c>
      <c r="H1013" s="31">
        <f t="shared" si="64"/>
        <v>305.41298000000029</v>
      </c>
      <c r="I1013" s="31">
        <f>MAX($H$19:H1013)</f>
        <v>323.19368000000031</v>
      </c>
      <c r="J1013" s="32">
        <f t="shared" si="65"/>
        <v>-17.780700000000024</v>
      </c>
      <c r="K1013" s="33">
        <f t="shared" si="62"/>
        <v>-1.3057029626147854E-3</v>
      </c>
    </row>
    <row r="1014" spans="1:11" x14ac:dyDescent="0.25">
      <c r="A1014" s="47" t="s">
        <v>105</v>
      </c>
      <c r="B1014" s="48" t="s">
        <v>112</v>
      </c>
      <c r="C1014" s="49">
        <v>45012.625</v>
      </c>
      <c r="D1014" s="48">
        <v>103.93</v>
      </c>
      <c r="E1014" s="48">
        <v>845</v>
      </c>
      <c r="F1014" s="50">
        <v>10.0555</v>
      </c>
      <c r="G1014" s="30">
        <f t="shared" si="63"/>
        <v>1.0055500000000002</v>
      </c>
      <c r="H1014" s="31">
        <f t="shared" si="64"/>
        <v>306.41853000000032</v>
      </c>
      <c r="I1014" s="31">
        <f>MAX($H$19:H1014)</f>
        <v>323.19368000000031</v>
      </c>
      <c r="J1014" s="32">
        <f t="shared" si="65"/>
        <v>-16.775149999999996</v>
      </c>
      <c r="K1014" s="33">
        <f t="shared" si="62"/>
        <v>3.2924271915359959E-3</v>
      </c>
    </row>
    <row r="1015" spans="1:11" x14ac:dyDescent="0.25">
      <c r="A1015" s="47" t="s">
        <v>114</v>
      </c>
      <c r="B1015" s="48" t="s">
        <v>112</v>
      </c>
      <c r="C1015" s="49">
        <v>45013.583333333336</v>
      </c>
      <c r="D1015" s="48">
        <v>156.76</v>
      </c>
      <c r="E1015" s="48">
        <v>809</v>
      </c>
      <c r="F1015" s="50">
        <v>0.3236</v>
      </c>
      <c r="G1015" s="30">
        <f t="shared" si="63"/>
        <v>3.236E-2</v>
      </c>
      <c r="H1015" s="31">
        <f t="shared" si="64"/>
        <v>306.4508900000003</v>
      </c>
      <c r="I1015" s="31">
        <f>MAX($H$19:H1015)</f>
        <v>323.19368000000031</v>
      </c>
      <c r="J1015" s="32">
        <f t="shared" si="65"/>
        <v>-16.742790000000014</v>
      </c>
      <c r="K1015" s="33">
        <f t="shared" si="62"/>
        <v>1.0560719027008503E-4</v>
      </c>
    </row>
    <row r="1016" spans="1:11" x14ac:dyDescent="0.25">
      <c r="A1016" s="47" t="s">
        <v>115</v>
      </c>
      <c r="B1016" s="48" t="s">
        <v>112</v>
      </c>
      <c r="C1016" s="49">
        <v>45019.583333333336</v>
      </c>
      <c r="D1016" s="48">
        <v>94.9</v>
      </c>
      <c r="E1016" s="48">
        <v>748</v>
      </c>
      <c r="F1016" s="50">
        <v>-20.046400000000002</v>
      </c>
      <c r="G1016" s="30">
        <f t="shared" si="63"/>
        <v>-2.0046400000000002</v>
      </c>
      <c r="H1016" s="31">
        <f t="shared" si="64"/>
        <v>304.4462500000003</v>
      </c>
      <c r="I1016" s="31">
        <f>MAX($H$19:H1016)</f>
        <v>323.19368000000031</v>
      </c>
      <c r="J1016" s="32">
        <f t="shared" si="65"/>
        <v>-18.747430000000008</v>
      </c>
      <c r="K1016" s="33">
        <f t="shared" si="62"/>
        <v>-6.5414722730940955E-3</v>
      </c>
    </row>
    <row r="1017" spans="1:11" x14ac:dyDescent="0.25">
      <c r="A1017" s="47" t="s">
        <v>115</v>
      </c>
      <c r="B1017" s="48" t="s">
        <v>111</v>
      </c>
      <c r="C1017" s="49">
        <v>45026.708333333336</v>
      </c>
      <c r="D1017" s="48">
        <v>95.31</v>
      </c>
      <c r="E1017" s="48">
        <v>890</v>
      </c>
      <c r="F1017" s="50">
        <v>-20.114000000000001</v>
      </c>
      <c r="G1017" s="30">
        <f t="shared" si="63"/>
        <v>-2.0114000000000001</v>
      </c>
      <c r="H1017" s="31">
        <f t="shared" si="64"/>
        <v>302.43485000000032</v>
      </c>
      <c r="I1017" s="31">
        <f>MAX($H$19:H1017)</f>
        <v>323.19368000000031</v>
      </c>
      <c r="J1017" s="32">
        <f t="shared" si="65"/>
        <v>-20.758829999999989</v>
      </c>
      <c r="K1017" s="33">
        <f t="shared" si="62"/>
        <v>-6.6067491388052124E-3</v>
      </c>
    </row>
    <row r="1018" spans="1:11" x14ac:dyDescent="0.25">
      <c r="A1018" s="47" t="s">
        <v>104</v>
      </c>
      <c r="B1018" s="48" t="s">
        <v>112</v>
      </c>
      <c r="C1018" s="49">
        <v>45027.583333333336</v>
      </c>
      <c r="D1018" s="48">
        <v>99.75</v>
      </c>
      <c r="E1018" s="48">
        <v>945</v>
      </c>
      <c r="F1018" s="50">
        <v>-12.285</v>
      </c>
      <c r="G1018" s="30">
        <f t="shared" si="63"/>
        <v>-1.2285000000000001</v>
      </c>
      <c r="H1018" s="31">
        <f t="shared" si="64"/>
        <v>301.20635000000033</v>
      </c>
      <c r="I1018" s="31">
        <f>MAX($H$19:H1018)</f>
        <v>323.19368000000031</v>
      </c>
      <c r="J1018" s="32">
        <f t="shared" si="65"/>
        <v>-21.987329999999986</v>
      </c>
      <c r="K1018" s="33">
        <f t="shared" si="62"/>
        <v>-4.0620318723189053E-3</v>
      </c>
    </row>
    <row r="1019" spans="1:11" x14ac:dyDescent="0.25">
      <c r="A1019" s="47" t="s">
        <v>106</v>
      </c>
      <c r="B1019" s="48" t="s">
        <v>111</v>
      </c>
      <c r="C1019" s="49">
        <v>45027.645833333336</v>
      </c>
      <c r="D1019" s="48">
        <v>128.26</v>
      </c>
      <c r="E1019" s="48">
        <v>1578</v>
      </c>
      <c r="F1019" s="50">
        <v>8.3634000000000004</v>
      </c>
      <c r="G1019" s="30">
        <f t="shared" si="63"/>
        <v>0.83634000000000008</v>
      </c>
      <c r="H1019" s="31">
        <f t="shared" si="64"/>
        <v>302.04269000000033</v>
      </c>
      <c r="I1019" s="31">
        <f>MAX($H$19:H1019)</f>
        <v>323.19368000000031</v>
      </c>
      <c r="J1019" s="32">
        <f t="shared" si="65"/>
        <v>-21.150989999999979</v>
      </c>
      <c r="K1019" s="33">
        <f t="shared" si="62"/>
        <v>2.7766346891424654E-3</v>
      </c>
    </row>
    <row r="1020" spans="1:11" x14ac:dyDescent="0.25">
      <c r="A1020" s="47" t="s">
        <v>105</v>
      </c>
      <c r="B1020" s="48" t="s">
        <v>112</v>
      </c>
      <c r="C1020" s="49">
        <v>45028.625</v>
      </c>
      <c r="D1020" s="48">
        <v>105.64</v>
      </c>
      <c r="E1020" s="48">
        <v>1071</v>
      </c>
      <c r="F1020" s="50">
        <v>-19.9206</v>
      </c>
      <c r="G1020" s="30">
        <f t="shared" si="63"/>
        <v>-1.9920600000000002</v>
      </c>
      <c r="H1020" s="31">
        <f t="shared" si="64"/>
        <v>300.05063000000035</v>
      </c>
      <c r="I1020" s="31">
        <f>MAX($H$19:H1020)</f>
        <v>323.19368000000031</v>
      </c>
      <c r="J1020" s="32">
        <f t="shared" si="65"/>
        <v>-23.14304999999996</v>
      </c>
      <c r="K1020" s="33">
        <f t="shared" si="62"/>
        <v>-6.5952928706864977E-3</v>
      </c>
    </row>
    <row r="1021" spans="1:11" x14ac:dyDescent="0.25">
      <c r="A1021" s="47" t="s">
        <v>107</v>
      </c>
      <c r="B1021" s="48" t="s">
        <v>112</v>
      </c>
      <c r="C1021" s="49">
        <v>45028.75</v>
      </c>
      <c r="D1021" s="48">
        <v>182.75</v>
      </c>
      <c r="E1021" s="48">
        <v>358</v>
      </c>
      <c r="F1021" s="50">
        <v>7.16</v>
      </c>
      <c r="G1021" s="30">
        <f t="shared" si="63"/>
        <v>0.71600000000000008</v>
      </c>
      <c r="H1021" s="31">
        <f t="shared" si="64"/>
        <v>300.76663000000036</v>
      </c>
      <c r="I1021" s="31">
        <f>MAX($H$19:H1021)</f>
        <v>323.19368000000031</v>
      </c>
      <c r="J1021" s="32">
        <f t="shared" si="65"/>
        <v>-22.427049999999952</v>
      </c>
      <c r="K1021" s="33">
        <f t="shared" si="62"/>
        <v>2.3862639448548606E-3</v>
      </c>
    </row>
    <row r="1022" spans="1:11" x14ac:dyDescent="0.25">
      <c r="A1022" s="47" t="s">
        <v>107</v>
      </c>
      <c r="B1022" s="48" t="s">
        <v>111</v>
      </c>
      <c r="C1022" s="49">
        <v>45033.583333333336</v>
      </c>
      <c r="D1022" s="48">
        <v>188.29</v>
      </c>
      <c r="E1022" s="48">
        <v>440</v>
      </c>
      <c r="F1022" s="50">
        <v>-20.239999999999998</v>
      </c>
      <c r="G1022" s="30">
        <f t="shared" si="63"/>
        <v>-2.024</v>
      </c>
      <c r="H1022" s="31">
        <f t="shared" si="64"/>
        <v>298.74263000000036</v>
      </c>
      <c r="I1022" s="31">
        <f>MAX($H$19:H1022)</f>
        <v>323.19368000000031</v>
      </c>
      <c r="J1022" s="32">
        <f t="shared" si="65"/>
        <v>-24.451049999999952</v>
      </c>
      <c r="K1022" s="33">
        <f t="shared" si="62"/>
        <v>-6.729469954828482E-3</v>
      </c>
    </row>
    <row r="1023" spans="1:11" x14ac:dyDescent="0.25">
      <c r="A1023" s="47" t="s">
        <v>107</v>
      </c>
      <c r="B1023" s="48" t="s">
        <v>112</v>
      </c>
      <c r="C1023" s="49">
        <v>45035.583333333336</v>
      </c>
      <c r="D1023" s="48">
        <v>179.3</v>
      </c>
      <c r="E1023" s="48">
        <v>398</v>
      </c>
      <c r="F1023" s="50">
        <v>-19.899999999999999</v>
      </c>
      <c r="G1023" s="30">
        <f t="shared" si="63"/>
        <v>-1.99</v>
      </c>
      <c r="H1023" s="31">
        <f t="shared" si="64"/>
        <v>296.75263000000035</v>
      </c>
      <c r="I1023" s="31">
        <f>MAX($H$19:H1023)</f>
        <v>323.19368000000031</v>
      </c>
      <c r="J1023" s="32">
        <f t="shared" si="65"/>
        <v>-26.441049999999962</v>
      </c>
      <c r="K1023" s="33">
        <f t="shared" si="62"/>
        <v>-6.6612521955772275E-3</v>
      </c>
    </row>
    <row r="1024" spans="1:11" x14ac:dyDescent="0.25">
      <c r="A1024" s="47" t="s">
        <v>115</v>
      </c>
      <c r="B1024" s="48" t="s">
        <v>111</v>
      </c>
      <c r="C1024" s="49">
        <v>45036.666666666664</v>
      </c>
      <c r="D1024" s="48">
        <v>90.98</v>
      </c>
      <c r="E1024" s="48">
        <v>984</v>
      </c>
      <c r="F1024" s="50">
        <v>-19.876799999999999</v>
      </c>
      <c r="G1024" s="30">
        <f t="shared" si="63"/>
        <v>-1.9876800000000001</v>
      </c>
      <c r="H1024" s="31">
        <f t="shared" si="64"/>
        <v>294.76495000000034</v>
      </c>
      <c r="I1024" s="31">
        <f>MAX($H$19:H1024)</f>
        <v>323.19368000000031</v>
      </c>
      <c r="J1024" s="32">
        <f t="shared" si="65"/>
        <v>-28.428729999999973</v>
      </c>
      <c r="K1024" s="33">
        <f t="shared" si="62"/>
        <v>-6.6981040740903275E-3</v>
      </c>
    </row>
    <row r="1025" spans="1:11" x14ac:dyDescent="0.25">
      <c r="A1025" s="47" t="s">
        <v>106</v>
      </c>
      <c r="B1025" s="48" t="s">
        <v>112</v>
      </c>
      <c r="C1025" s="49">
        <v>45041.729166666664</v>
      </c>
      <c r="D1025" s="48">
        <v>138.49</v>
      </c>
      <c r="E1025" s="48">
        <v>1269</v>
      </c>
      <c r="F1025" s="50">
        <v>39.085200000000007</v>
      </c>
      <c r="G1025" s="30">
        <f t="shared" si="63"/>
        <v>3.9085200000000011</v>
      </c>
      <c r="H1025" s="31">
        <f t="shared" si="64"/>
        <v>298.67347000000035</v>
      </c>
      <c r="I1025" s="31">
        <f>MAX($H$19:H1025)</f>
        <v>323.19368000000031</v>
      </c>
      <c r="J1025" s="32">
        <f t="shared" si="65"/>
        <v>-24.520209999999963</v>
      </c>
      <c r="K1025" s="33">
        <f t="shared" si="62"/>
        <v>1.3259785466352092E-2</v>
      </c>
    </row>
    <row r="1026" spans="1:11" x14ac:dyDescent="0.25">
      <c r="A1026" s="47" t="s">
        <v>115</v>
      </c>
      <c r="B1026" s="48" t="s">
        <v>111</v>
      </c>
      <c r="C1026" s="49">
        <v>45043.791666666664</v>
      </c>
      <c r="D1026" s="48">
        <v>87.39</v>
      </c>
      <c r="E1026" s="48">
        <v>959</v>
      </c>
      <c r="F1026" s="50">
        <v>21.098000000000003</v>
      </c>
      <c r="G1026" s="30">
        <f t="shared" si="63"/>
        <v>2.1098000000000003</v>
      </c>
      <c r="H1026" s="31">
        <f t="shared" si="64"/>
        <v>300.78327000000036</v>
      </c>
      <c r="I1026" s="31">
        <f>MAX($H$19:H1026)</f>
        <v>323.19368000000031</v>
      </c>
      <c r="J1026" s="32">
        <f t="shared" si="65"/>
        <v>-22.410409999999956</v>
      </c>
      <c r="K1026" s="33">
        <f t="shared" si="62"/>
        <v>7.0639015912594694E-3</v>
      </c>
    </row>
    <row r="1027" spans="1:11" x14ac:dyDescent="0.25">
      <c r="A1027" s="47" t="s">
        <v>107</v>
      </c>
      <c r="B1027" s="48" t="s">
        <v>111</v>
      </c>
      <c r="C1027" s="49">
        <v>45044.6875</v>
      </c>
      <c r="D1027" s="48">
        <v>164.12</v>
      </c>
      <c r="E1027" s="48">
        <v>377</v>
      </c>
      <c r="F1027" s="50">
        <v>-19.9056</v>
      </c>
      <c r="G1027" s="30">
        <f t="shared" si="63"/>
        <v>-1.9905600000000001</v>
      </c>
      <c r="H1027" s="31">
        <f t="shared" si="64"/>
        <v>298.79271000000034</v>
      </c>
      <c r="I1027" s="31">
        <f>MAX($H$19:H1027)</f>
        <v>323.19368000000031</v>
      </c>
      <c r="J1027" s="32">
        <f t="shared" si="65"/>
        <v>-24.400969999999973</v>
      </c>
      <c r="K1027" s="33">
        <f t="shared" si="62"/>
        <v>-6.6179212693578959E-3</v>
      </c>
    </row>
    <row r="1028" spans="1:11" x14ac:dyDescent="0.25">
      <c r="A1028" s="47" t="s">
        <v>105</v>
      </c>
      <c r="B1028" s="48" t="s">
        <v>112</v>
      </c>
      <c r="C1028" s="49">
        <v>45048.583333333336</v>
      </c>
      <c r="D1028" s="48">
        <v>106.86</v>
      </c>
      <c r="E1028" s="48">
        <v>1222</v>
      </c>
      <c r="F1028" s="50">
        <v>23.9512</v>
      </c>
      <c r="G1028" s="30">
        <f t="shared" si="63"/>
        <v>2.3951199999999999</v>
      </c>
      <c r="H1028" s="31">
        <f t="shared" si="64"/>
        <v>301.18783000000036</v>
      </c>
      <c r="I1028" s="31">
        <f>MAX($H$19:H1028)</f>
        <v>323.19368000000031</v>
      </c>
      <c r="J1028" s="32">
        <f t="shared" si="65"/>
        <v>-22.005849999999953</v>
      </c>
      <c r="K1028" s="33">
        <f t="shared" si="62"/>
        <v>8.0159920903024595E-3</v>
      </c>
    </row>
    <row r="1029" spans="1:11" x14ac:dyDescent="0.25">
      <c r="A1029" s="47" t="s">
        <v>107</v>
      </c>
      <c r="B1029" s="48" t="s">
        <v>112</v>
      </c>
      <c r="C1029" s="49">
        <v>45048.770833333336</v>
      </c>
      <c r="D1029" s="48">
        <v>160.32</v>
      </c>
      <c r="E1029" s="48">
        <v>422</v>
      </c>
      <c r="F1029" s="50">
        <v>-19.749600000000001</v>
      </c>
      <c r="G1029" s="30">
        <f t="shared" si="63"/>
        <v>-1.9749600000000003</v>
      </c>
      <c r="H1029" s="31">
        <f t="shared" si="64"/>
        <v>299.21287000000035</v>
      </c>
      <c r="I1029" s="31">
        <f>MAX($H$19:H1029)</f>
        <v>323.19368000000031</v>
      </c>
      <c r="J1029" s="32">
        <f t="shared" si="65"/>
        <v>-23.980809999999963</v>
      </c>
      <c r="K1029" s="33">
        <f t="shared" si="62"/>
        <v>-6.5572370570219363E-3</v>
      </c>
    </row>
    <row r="1030" spans="1:11" x14ac:dyDescent="0.25">
      <c r="A1030" s="47" t="s">
        <v>115</v>
      </c>
      <c r="B1030" s="48" t="s">
        <v>112</v>
      </c>
      <c r="C1030" s="49">
        <v>45049.583333333336</v>
      </c>
      <c r="D1030" s="48">
        <v>82.14</v>
      </c>
      <c r="E1030" s="48">
        <v>556</v>
      </c>
      <c r="F1030" s="50">
        <v>-20.015999999999998</v>
      </c>
      <c r="G1030" s="30">
        <f t="shared" si="63"/>
        <v>-2.0015999999999998</v>
      </c>
      <c r="H1030" s="31">
        <f t="shared" si="64"/>
        <v>297.21127000000035</v>
      </c>
      <c r="I1030" s="31">
        <f>MAX($H$19:H1030)</f>
        <v>323.19368000000031</v>
      </c>
      <c r="J1030" s="32">
        <f t="shared" si="65"/>
        <v>-25.982409999999959</v>
      </c>
      <c r="K1030" s="33">
        <f t="shared" si="62"/>
        <v>-6.689551823088391E-3</v>
      </c>
    </row>
    <row r="1031" spans="1:11" x14ac:dyDescent="0.25">
      <c r="A1031" s="47" t="s">
        <v>107</v>
      </c>
      <c r="B1031" s="48" t="s">
        <v>111</v>
      </c>
      <c r="C1031" s="49">
        <v>45049.6875</v>
      </c>
      <c r="D1031" s="48">
        <v>164.25</v>
      </c>
      <c r="E1031" s="48">
        <v>423</v>
      </c>
      <c r="F1031" s="50">
        <v>-20.134799999999998</v>
      </c>
      <c r="G1031" s="30">
        <f t="shared" si="63"/>
        <v>-2.0134799999999999</v>
      </c>
      <c r="H1031" s="31">
        <f t="shared" si="64"/>
        <v>295.19779000000034</v>
      </c>
      <c r="I1031" s="31">
        <f>MAX($H$19:H1031)</f>
        <v>323.19368000000031</v>
      </c>
      <c r="J1031" s="32">
        <f t="shared" si="65"/>
        <v>-27.995889999999974</v>
      </c>
      <c r="K1031" s="33">
        <f t="shared" ref="K1031:K1069" si="66">(H1031/H1030)-1</f>
        <v>-6.774574867231653E-3</v>
      </c>
    </row>
    <row r="1032" spans="1:11" x14ac:dyDescent="0.25">
      <c r="A1032" s="47" t="s">
        <v>107</v>
      </c>
      <c r="B1032" s="48" t="s">
        <v>111</v>
      </c>
      <c r="C1032" s="49">
        <v>45051.583333333336</v>
      </c>
      <c r="D1032" s="48">
        <v>166.37</v>
      </c>
      <c r="E1032" s="48">
        <v>395</v>
      </c>
      <c r="F1032" s="50">
        <v>20.421500000000002</v>
      </c>
      <c r="G1032" s="30">
        <f t="shared" si="63"/>
        <v>2.0421500000000004</v>
      </c>
      <c r="H1032" s="31">
        <f t="shared" si="64"/>
        <v>297.23994000000033</v>
      </c>
      <c r="I1032" s="31">
        <f>MAX($H$19:H1032)</f>
        <v>323.19368000000031</v>
      </c>
      <c r="J1032" s="32">
        <f t="shared" si="65"/>
        <v>-25.953739999999982</v>
      </c>
      <c r="K1032" s="33">
        <f t="shared" si="66"/>
        <v>6.9179040940652303E-3</v>
      </c>
    </row>
    <row r="1033" spans="1:11" x14ac:dyDescent="0.25">
      <c r="A1033" s="47" t="s">
        <v>105</v>
      </c>
      <c r="B1033" s="48" t="s">
        <v>111</v>
      </c>
      <c r="C1033" s="49">
        <v>45054.604166666664</v>
      </c>
      <c r="D1033" s="48">
        <v>106.96</v>
      </c>
      <c r="E1033" s="48">
        <v>1221</v>
      </c>
      <c r="F1033" s="50">
        <v>19.658100000000001</v>
      </c>
      <c r="G1033" s="30">
        <f t="shared" si="63"/>
        <v>1.9658100000000003</v>
      </c>
      <c r="H1033" s="31">
        <f t="shared" si="64"/>
        <v>299.20575000000031</v>
      </c>
      <c r="I1033" s="31">
        <f>MAX($H$19:H1033)</f>
        <v>323.19368000000031</v>
      </c>
      <c r="J1033" s="32">
        <f t="shared" si="65"/>
        <v>-23.987930000000006</v>
      </c>
      <c r="K1033" s="33">
        <f t="shared" si="66"/>
        <v>6.6135459454068624E-3</v>
      </c>
    </row>
    <row r="1034" spans="1:11" x14ac:dyDescent="0.25">
      <c r="A1034" s="47" t="s">
        <v>106</v>
      </c>
      <c r="B1034" s="48" t="s">
        <v>111</v>
      </c>
      <c r="C1034" s="49">
        <v>45054.625</v>
      </c>
      <c r="D1034" s="48">
        <v>137.69</v>
      </c>
      <c r="E1034" s="48">
        <v>952</v>
      </c>
      <c r="F1034" s="50">
        <v>-19.992000000000001</v>
      </c>
      <c r="G1034" s="30">
        <f t="shared" si="63"/>
        <v>-1.9992000000000001</v>
      </c>
      <c r="H1034" s="31">
        <f t="shared" si="64"/>
        <v>297.20655000000033</v>
      </c>
      <c r="I1034" s="31">
        <f>MAX($H$19:H1034)</f>
        <v>323.19368000000031</v>
      </c>
      <c r="J1034" s="32">
        <f t="shared" si="65"/>
        <v>-25.987129999999979</v>
      </c>
      <c r="K1034" s="33">
        <f t="shared" si="66"/>
        <v>-6.6816897736756697E-3</v>
      </c>
    </row>
    <row r="1035" spans="1:11" x14ac:dyDescent="0.25">
      <c r="A1035" s="47" t="s">
        <v>116</v>
      </c>
      <c r="B1035" s="48" t="s">
        <v>112</v>
      </c>
      <c r="C1035" s="49">
        <v>45056.583333333336</v>
      </c>
      <c r="D1035" s="48">
        <v>322.95999999999998</v>
      </c>
      <c r="E1035" s="48">
        <v>537</v>
      </c>
      <c r="F1035" s="50">
        <v>9.6122999999999994</v>
      </c>
      <c r="G1035" s="30">
        <f t="shared" si="63"/>
        <v>0.96123000000000003</v>
      </c>
      <c r="H1035" s="31">
        <f t="shared" si="64"/>
        <v>298.16778000000033</v>
      </c>
      <c r="I1035" s="31">
        <f>MAX($H$19:H1035)</f>
        <v>323.19368000000031</v>
      </c>
      <c r="J1035" s="32">
        <f t="shared" si="65"/>
        <v>-25.025899999999979</v>
      </c>
      <c r="K1035" s="33">
        <f t="shared" si="66"/>
        <v>3.2342153966660181E-3</v>
      </c>
    </row>
    <row r="1036" spans="1:11" x14ac:dyDescent="0.25">
      <c r="A1036" s="47" t="s">
        <v>106</v>
      </c>
      <c r="B1036" s="48" t="s">
        <v>112</v>
      </c>
      <c r="C1036" s="49">
        <v>45056.604166666664</v>
      </c>
      <c r="D1036" s="48">
        <v>136.26</v>
      </c>
      <c r="E1036" s="48">
        <v>1071</v>
      </c>
      <c r="F1036" s="50">
        <v>8.2466999999999988</v>
      </c>
      <c r="G1036" s="30">
        <f t="shared" si="63"/>
        <v>0.8246699999999999</v>
      </c>
      <c r="H1036" s="31">
        <f t="shared" si="64"/>
        <v>298.99245000000036</v>
      </c>
      <c r="I1036" s="31">
        <f>MAX($H$19:H1036)</f>
        <v>323.19368000000031</v>
      </c>
      <c r="J1036" s="32">
        <f t="shared" si="65"/>
        <v>-24.201229999999953</v>
      </c>
      <c r="K1036" s="33">
        <f t="shared" si="66"/>
        <v>2.7657917968200163E-3</v>
      </c>
    </row>
    <row r="1037" spans="1:11" x14ac:dyDescent="0.25">
      <c r="A1037" s="47" t="s">
        <v>115</v>
      </c>
      <c r="B1037" s="48" t="s">
        <v>112</v>
      </c>
      <c r="C1037" s="49">
        <v>45058.708333333336</v>
      </c>
      <c r="D1037" s="48">
        <v>93.89</v>
      </c>
      <c r="E1037" s="48">
        <v>779</v>
      </c>
      <c r="F1037" s="50">
        <v>-14.1778</v>
      </c>
      <c r="G1037" s="30">
        <f t="shared" si="63"/>
        <v>-1.41778</v>
      </c>
      <c r="H1037" s="31">
        <f t="shared" si="64"/>
        <v>297.57467000000037</v>
      </c>
      <c r="I1037" s="31">
        <f>MAX($H$19:H1037)</f>
        <v>323.19368000000031</v>
      </c>
      <c r="J1037" s="32">
        <f t="shared" si="65"/>
        <v>-25.619009999999946</v>
      </c>
      <c r="K1037" s="33">
        <f t="shared" si="66"/>
        <v>-4.7418588663359351E-3</v>
      </c>
    </row>
    <row r="1038" spans="1:11" x14ac:dyDescent="0.25">
      <c r="A1038" s="47" t="s">
        <v>106</v>
      </c>
      <c r="B1038" s="48" t="s">
        <v>111</v>
      </c>
      <c r="C1038" s="49">
        <v>45063.583333333336</v>
      </c>
      <c r="D1038" s="48">
        <v>135.88</v>
      </c>
      <c r="E1038" s="48">
        <v>1068</v>
      </c>
      <c r="F1038" s="50">
        <v>33.748800000000003</v>
      </c>
      <c r="G1038" s="30">
        <f t="shared" si="63"/>
        <v>3.3748800000000005</v>
      </c>
      <c r="H1038" s="31">
        <f t="shared" si="64"/>
        <v>300.94955000000039</v>
      </c>
      <c r="I1038" s="31">
        <f>MAX($H$19:H1038)</f>
        <v>323.19368000000031</v>
      </c>
      <c r="J1038" s="32">
        <f t="shared" si="65"/>
        <v>-22.244129999999927</v>
      </c>
      <c r="K1038" s="33">
        <f t="shared" si="66"/>
        <v>1.1341287885827223E-2</v>
      </c>
    </row>
    <row r="1039" spans="1:11" x14ac:dyDescent="0.25">
      <c r="A1039" s="47" t="s">
        <v>107</v>
      </c>
      <c r="B1039" s="48" t="s">
        <v>111</v>
      </c>
      <c r="C1039" s="49">
        <v>45063.604166666664</v>
      </c>
      <c r="D1039" s="48">
        <v>171.82</v>
      </c>
      <c r="E1039" s="48">
        <v>407</v>
      </c>
      <c r="F1039" s="50">
        <v>19.576700000000002</v>
      </c>
      <c r="G1039" s="30">
        <f t="shared" si="63"/>
        <v>1.9576700000000002</v>
      </c>
      <c r="H1039" s="31">
        <f t="shared" si="64"/>
        <v>302.90722000000039</v>
      </c>
      <c r="I1039" s="31">
        <f>MAX($H$19:H1039)</f>
        <v>323.19368000000031</v>
      </c>
      <c r="J1039" s="32">
        <f t="shared" si="65"/>
        <v>-20.28645999999992</v>
      </c>
      <c r="K1039" s="33">
        <f t="shared" si="66"/>
        <v>6.5049773292567004E-3</v>
      </c>
    </row>
    <row r="1040" spans="1:11" x14ac:dyDescent="0.25">
      <c r="A1040" s="47" t="s">
        <v>114</v>
      </c>
      <c r="B1040" s="48" t="s">
        <v>112</v>
      </c>
      <c r="C1040" s="49">
        <v>45069.583333333336</v>
      </c>
      <c r="D1040" s="48">
        <v>172.94</v>
      </c>
      <c r="E1040" s="48">
        <v>1061</v>
      </c>
      <c r="F1040" s="50">
        <v>26.843299999999999</v>
      </c>
      <c r="G1040" s="30">
        <f t="shared" si="63"/>
        <v>2.6843300000000001</v>
      </c>
      <c r="H1040" s="31">
        <f t="shared" si="64"/>
        <v>305.59155000000038</v>
      </c>
      <c r="I1040" s="31">
        <f>MAX($H$19:H1040)</f>
        <v>323.19368000000031</v>
      </c>
      <c r="J1040" s="32">
        <f t="shared" si="65"/>
        <v>-17.602129999999931</v>
      </c>
      <c r="K1040" s="33">
        <f t="shared" si="66"/>
        <v>8.8618884686868515E-3</v>
      </c>
    </row>
    <row r="1041" spans="1:11" x14ac:dyDescent="0.25">
      <c r="A1041" s="47" t="s">
        <v>116</v>
      </c>
      <c r="B1041" s="48" t="s">
        <v>112</v>
      </c>
      <c r="C1041" s="49">
        <v>45069.625</v>
      </c>
      <c r="D1041" s="48">
        <v>326.93</v>
      </c>
      <c r="E1041" s="48">
        <v>624</v>
      </c>
      <c r="F1041" s="50">
        <v>47.611199999999997</v>
      </c>
      <c r="G1041" s="30">
        <f t="shared" si="63"/>
        <v>4.76112</v>
      </c>
      <c r="H1041" s="31">
        <f t="shared" si="64"/>
        <v>310.35267000000039</v>
      </c>
      <c r="I1041" s="31">
        <f>MAX($H$19:H1041)</f>
        <v>323.19368000000031</v>
      </c>
      <c r="J1041" s="32">
        <f t="shared" si="65"/>
        <v>-12.841009999999926</v>
      </c>
      <c r="K1041" s="33">
        <f t="shared" si="66"/>
        <v>1.5580011947319949E-2</v>
      </c>
    </row>
    <row r="1042" spans="1:11" x14ac:dyDescent="0.25">
      <c r="A1042" s="47" t="s">
        <v>106</v>
      </c>
      <c r="B1042" s="48" t="s">
        <v>112</v>
      </c>
      <c r="C1042" s="49">
        <v>45069.729166666664</v>
      </c>
      <c r="D1042" s="48">
        <v>137.57</v>
      </c>
      <c r="E1042" s="48">
        <v>1060</v>
      </c>
      <c r="F1042" s="50">
        <v>29.256000000000004</v>
      </c>
      <c r="G1042" s="30">
        <f t="shared" si="63"/>
        <v>2.9256000000000006</v>
      </c>
      <c r="H1042" s="31">
        <f t="shared" si="64"/>
        <v>313.27827000000036</v>
      </c>
      <c r="I1042" s="31">
        <f>MAX($H$19:H1042)</f>
        <v>323.19368000000031</v>
      </c>
      <c r="J1042" s="32">
        <f t="shared" si="65"/>
        <v>-9.9154099999999517</v>
      </c>
      <c r="K1042" s="33">
        <f t="shared" si="66"/>
        <v>9.4266951207475635E-3</v>
      </c>
    </row>
    <row r="1043" spans="1:11" x14ac:dyDescent="0.25">
      <c r="A1043" s="47" t="s">
        <v>105</v>
      </c>
      <c r="B1043" s="48" t="s">
        <v>112</v>
      </c>
      <c r="C1043" s="49">
        <v>45070.583333333336</v>
      </c>
      <c r="D1043" s="48">
        <v>122.05</v>
      </c>
      <c r="E1043" s="48">
        <v>916</v>
      </c>
      <c r="F1043" s="50">
        <v>12.7324</v>
      </c>
      <c r="G1043" s="30">
        <f t="shared" si="63"/>
        <v>1.2732400000000001</v>
      </c>
      <c r="H1043" s="31">
        <f t="shared" si="64"/>
        <v>314.55151000000035</v>
      </c>
      <c r="I1043" s="31">
        <f>MAX($H$19:H1043)</f>
        <v>323.19368000000031</v>
      </c>
      <c r="J1043" s="32">
        <f t="shared" si="65"/>
        <v>-8.6421699999999646</v>
      </c>
      <c r="K1043" s="33">
        <f t="shared" si="66"/>
        <v>4.0642461412978559E-3</v>
      </c>
    </row>
    <row r="1044" spans="1:11" x14ac:dyDescent="0.25">
      <c r="A1044" s="47" t="s">
        <v>107</v>
      </c>
      <c r="B1044" s="48" t="s">
        <v>111</v>
      </c>
      <c r="C1044" s="49">
        <v>45072.583333333336</v>
      </c>
      <c r="D1044" s="48">
        <v>189.18</v>
      </c>
      <c r="E1044" s="48">
        <v>358</v>
      </c>
      <c r="F1044" s="50">
        <v>26.313000000000002</v>
      </c>
      <c r="G1044" s="30">
        <f t="shared" ref="G1044:G1069" si="67">(F1044*0.1)</f>
        <v>2.6313000000000004</v>
      </c>
      <c r="H1044" s="31">
        <f t="shared" si="64"/>
        <v>317.18281000000036</v>
      </c>
      <c r="I1044" s="31">
        <f>MAX($H$19:H1044)</f>
        <v>323.19368000000031</v>
      </c>
      <c r="J1044" s="32">
        <f t="shared" si="65"/>
        <v>-6.0108699999999544</v>
      </c>
      <c r="K1044" s="33">
        <f t="shared" si="66"/>
        <v>8.3652435812500148E-3</v>
      </c>
    </row>
    <row r="1045" spans="1:11" x14ac:dyDescent="0.25">
      <c r="A1045" s="47" t="s">
        <v>115</v>
      </c>
      <c r="B1045" s="48" t="s">
        <v>112</v>
      </c>
      <c r="C1045" s="49">
        <v>45078.604166666664</v>
      </c>
      <c r="D1045" s="48">
        <v>117.4</v>
      </c>
      <c r="E1045" s="48">
        <v>492</v>
      </c>
      <c r="F1045" s="50">
        <v>-4.2312000000000003</v>
      </c>
      <c r="G1045" s="30">
        <f t="shared" si="67"/>
        <v>-0.42312000000000005</v>
      </c>
      <c r="H1045" s="31">
        <f t="shared" si="64"/>
        <v>316.75969000000038</v>
      </c>
      <c r="I1045" s="31">
        <f>MAX($H$19:H1045)</f>
        <v>323.19368000000031</v>
      </c>
      <c r="J1045" s="32">
        <f t="shared" si="65"/>
        <v>-6.4339899999999375</v>
      </c>
      <c r="K1045" s="33">
        <f t="shared" si="66"/>
        <v>-1.333994108949299E-3</v>
      </c>
    </row>
    <row r="1046" spans="1:11" x14ac:dyDescent="0.25">
      <c r="A1046" s="47" t="s">
        <v>116</v>
      </c>
      <c r="B1046" s="48" t="s">
        <v>111</v>
      </c>
      <c r="C1046" s="49">
        <v>45078.8125</v>
      </c>
      <c r="D1046" s="48">
        <v>322.36</v>
      </c>
      <c r="E1046" s="48">
        <v>749</v>
      </c>
      <c r="F1046" s="50">
        <v>82.315100000000001</v>
      </c>
      <c r="G1046" s="30">
        <f t="shared" si="67"/>
        <v>8.2315100000000001</v>
      </c>
      <c r="H1046" s="31">
        <f t="shared" si="64"/>
        <v>324.99120000000039</v>
      </c>
      <c r="I1046" s="31">
        <f>MAX($H$19:H1046)</f>
        <v>324.99120000000039</v>
      </c>
      <c r="J1046" s="32">
        <f t="shared" si="65"/>
        <v>0</v>
      </c>
      <c r="K1046" s="33">
        <f t="shared" si="66"/>
        <v>2.5986608333907757E-2</v>
      </c>
    </row>
    <row r="1047" spans="1:11" x14ac:dyDescent="0.25">
      <c r="A1047" s="47" t="s">
        <v>105</v>
      </c>
      <c r="B1047" s="48" t="s">
        <v>111</v>
      </c>
      <c r="C1047" s="49">
        <v>45079.604166666664</v>
      </c>
      <c r="D1047" s="48">
        <v>124.89</v>
      </c>
      <c r="E1047" s="48">
        <v>878</v>
      </c>
      <c r="F1047" s="50">
        <v>5.706999999999999</v>
      </c>
      <c r="G1047" s="30">
        <f t="shared" si="67"/>
        <v>0.57069999999999987</v>
      </c>
      <c r="H1047" s="31">
        <f t="shared" ref="H1047:H1069" si="68">(H1046+G1047)</f>
        <v>325.56190000000038</v>
      </c>
      <c r="I1047" s="31">
        <f>MAX($H$19:H1047)</f>
        <v>325.56190000000038</v>
      </c>
      <c r="J1047" s="32">
        <f t="shared" ref="J1047:J1069" si="69">(H1047-I1047)</f>
        <v>0</v>
      </c>
      <c r="K1047" s="33">
        <f t="shared" si="66"/>
        <v>1.7560475483644478E-3</v>
      </c>
    </row>
    <row r="1048" spans="1:11" x14ac:dyDescent="0.25">
      <c r="A1048" s="47" t="s">
        <v>115</v>
      </c>
      <c r="B1048" s="48" t="s">
        <v>111</v>
      </c>
      <c r="C1048" s="49">
        <v>45086.583333333336</v>
      </c>
      <c r="D1048" s="48">
        <v>125.58</v>
      </c>
      <c r="E1048" s="48">
        <v>473</v>
      </c>
      <c r="F1048" s="50">
        <v>-16.176600000000001</v>
      </c>
      <c r="G1048" s="30">
        <f t="shared" si="67"/>
        <v>-1.6176600000000001</v>
      </c>
      <c r="H1048" s="31">
        <f t="shared" si="68"/>
        <v>323.94424000000038</v>
      </c>
      <c r="I1048" s="31">
        <f>MAX($H$19:H1048)</f>
        <v>325.56190000000038</v>
      </c>
      <c r="J1048" s="32">
        <f t="shared" si="69"/>
        <v>-1.6176600000000008</v>
      </c>
      <c r="K1048" s="33">
        <f t="shared" si="66"/>
        <v>-4.9688246689799653E-3</v>
      </c>
    </row>
    <row r="1049" spans="1:11" x14ac:dyDescent="0.25">
      <c r="A1049" s="47" t="s">
        <v>105</v>
      </c>
      <c r="B1049" s="48" t="s">
        <v>111</v>
      </c>
      <c r="C1049" s="49">
        <v>45089.791666666664</v>
      </c>
      <c r="D1049" s="48">
        <v>124.4</v>
      </c>
      <c r="E1049" s="48">
        <v>1279</v>
      </c>
      <c r="F1049" s="50">
        <v>15.987500000000001</v>
      </c>
      <c r="G1049" s="30">
        <f t="shared" si="67"/>
        <v>1.5987500000000001</v>
      </c>
      <c r="H1049" s="31">
        <f t="shared" si="68"/>
        <v>325.54299000000037</v>
      </c>
      <c r="I1049" s="31">
        <f>MAX($H$19:H1049)</f>
        <v>325.56190000000038</v>
      </c>
      <c r="J1049" s="32">
        <f t="shared" si="69"/>
        <v>-1.8910000000005311E-2</v>
      </c>
      <c r="K1049" s="33">
        <f t="shared" si="66"/>
        <v>4.9352629329046938E-3</v>
      </c>
    </row>
    <row r="1050" spans="1:11" x14ac:dyDescent="0.25">
      <c r="A1050" s="47" t="s">
        <v>105</v>
      </c>
      <c r="B1050" s="48" t="s">
        <v>112</v>
      </c>
      <c r="C1050" s="49">
        <v>45091.770833333336</v>
      </c>
      <c r="D1050" s="48">
        <v>122.87</v>
      </c>
      <c r="E1050" s="48">
        <v>1025</v>
      </c>
      <c r="F1050" s="50">
        <v>-20.295000000000002</v>
      </c>
      <c r="G1050" s="30">
        <f t="shared" si="67"/>
        <v>-2.0295000000000001</v>
      </c>
      <c r="H1050" s="31">
        <f t="shared" si="68"/>
        <v>323.51349000000039</v>
      </c>
      <c r="I1050" s="31">
        <f>MAX($H$19:H1050)</f>
        <v>325.56190000000038</v>
      </c>
      <c r="J1050" s="32">
        <f t="shared" si="69"/>
        <v>-2.0484099999999899</v>
      </c>
      <c r="K1050" s="33">
        <f t="shared" si="66"/>
        <v>-6.2341996674539768E-3</v>
      </c>
    </row>
    <row r="1051" spans="1:11" x14ac:dyDescent="0.25">
      <c r="A1051" s="47" t="s">
        <v>104</v>
      </c>
      <c r="B1051" s="48" t="s">
        <v>111</v>
      </c>
      <c r="C1051" s="49">
        <v>45092.791666666664</v>
      </c>
      <c r="D1051" s="48">
        <v>127.6</v>
      </c>
      <c r="E1051" s="48">
        <v>855</v>
      </c>
      <c r="F1051" s="50">
        <v>-20.349</v>
      </c>
      <c r="G1051" s="30">
        <f t="shared" si="67"/>
        <v>-2.0348999999999999</v>
      </c>
      <c r="H1051" s="31">
        <f t="shared" si="68"/>
        <v>321.47859000000039</v>
      </c>
      <c r="I1051" s="31">
        <f>MAX($H$19:H1051)</f>
        <v>325.56190000000038</v>
      </c>
      <c r="J1051" s="32">
        <f t="shared" si="69"/>
        <v>-4.0833099999999831</v>
      </c>
      <c r="K1051" s="33">
        <f t="shared" si="66"/>
        <v>-6.2900004571678769E-3</v>
      </c>
    </row>
    <row r="1052" spans="1:11" x14ac:dyDescent="0.25">
      <c r="A1052" s="47" t="s">
        <v>114</v>
      </c>
      <c r="B1052" s="48" t="s">
        <v>112</v>
      </c>
      <c r="C1052" s="49">
        <v>45098.583333333336</v>
      </c>
      <c r="D1052" s="48">
        <v>184.1</v>
      </c>
      <c r="E1052" s="48">
        <v>961</v>
      </c>
      <c r="F1052" s="50">
        <v>7.9763000000000002</v>
      </c>
      <c r="G1052" s="30">
        <f t="shared" si="67"/>
        <v>0.79763000000000006</v>
      </c>
      <c r="H1052" s="31">
        <f t="shared" si="68"/>
        <v>322.27622000000042</v>
      </c>
      <c r="I1052" s="31">
        <f>MAX($H$19:H1052)</f>
        <v>325.56190000000038</v>
      </c>
      <c r="J1052" s="32">
        <f t="shared" si="69"/>
        <v>-3.2856799999999566</v>
      </c>
      <c r="K1052" s="33">
        <f t="shared" si="66"/>
        <v>2.4811294587301358E-3</v>
      </c>
    </row>
    <row r="1053" spans="1:11" x14ac:dyDescent="0.25">
      <c r="A1053" s="47" t="s">
        <v>114</v>
      </c>
      <c r="B1053" s="48" t="s">
        <v>111</v>
      </c>
      <c r="C1053" s="49">
        <v>45104.6875</v>
      </c>
      <c r="D1053" s="48">
        <v>187.48</v>
      </c>
      <c r="E1053" s="48">
        <v>965</v>
      </c>
      <c r="F1053" s="50">
        <v>16.887499999999999</v>
      </c>
      <c r="G1053" s="30">
        <f t="shared" si="67"/>
        <v>1.68875</v>
      </c>
      <c r="H1053" s="31">
        <f t="shared" si="68"/>
        <v>323.96497000000045</v>
      </c>
      <c r="I1053" s="31">
        <f>MAX($H$19:H1053)</f>
        <v>325.56190000000038</v>
      </c>
      <c r="J1053" s="32">
        <f t="shared" si="69"/>
        <v>-1.5969299999999294</v>
      </c>
      <c r="K1053" s="33">
        <f t="shared" si="66"/>
        <v>5.2400701485204593E-3</v>
      </c>
    </row>
    <row r="1054" spans="1:11" x14ac:dyDescent="0.25">
      <c r="A1054" s="47" t="s">
        <v>104</v>
      </c>
      <c r="B1054" s="48" t="s">
        <v>111</v>
      </c>
      <c r="C1054" s="49">
        <v>45105.583333333336</v>
      </c>
      <c r="D1054" s="48">
        <v>130.69999999999999</v>
      </c>
      <c r="E1054" s="48">
        <v>763</v>
      </c>
      <c r="F1054" s="50">
        <v>-13.428800000000001</v>
      </c>
      <c r="G1054" s="30">
        <f t="shared" si="67"/>
        <v>-1.3428800000000001</v>
      </c>
      <c r="H1054" s="31">
        <f t="shared" si="68"/>
        <v>322.62209000000047</v>
      </c>
      <c r="I1054" s="31">
        <f>MAX($H$19:H1054)</f>
        <v>325.56190000000038</v>
      </c>
      <c r="J1054" s="32">
        <f t="shared" si="69"/>
        <v>-2.939809999999909</v>
      </c>
      <c r="K1054" s="33">
        <f t="shared" si="66"/>
        <v>-4.1451395192509954E-3</v>
      </c>
    </row>
    <row r="1055" spans="1:11" x14ac:dyDescent="0.25">
      <c r="A1055" s="47" t="s">
        <v>106</v>
      </c>
      <c r="B1055" s="48" t="s">
        <v>111</v>
      </c>
      <c r="C1055" s="49">
        <v>45106.583333333336</v>
      </c>
      <c r="D1055" s="48">
        <v>141.61000000000001</v>
      </c>
      <c r="E1055" s="48">
        <v>955</v>
      </c>
      <c r="F1055" s="50">
        <v>49.086999999999996</v>
      </c>
      <c r="G1055" s="30">
        <f t="shared" si="67"/>
        <v>4.9086999999999996</v>
      </c>
      <c r="H1055" s="31">
        <f t="shared" si="68"/>
        <v>327.53079000000048</v>
      </c>
      <c r="I1055" s="31">
        <f>MAX($H$19:H1055)</f>
        <v>327.53079000000048</v>
      </c>
      <c r="J1055" s="32">
        <f t="shared" si="69"/>
        <v>0</v>
      </c>
      <c r="K1055" s="33">
        <f t="shared" si="66"/>
        <v>1.5215015190063408E-2</v>
      </c>
    </row>
    <row r="1056" spans="1:11" x14ac:dyDescent="0.25">
      <c r="A1056" s="47" t="s">
        <v>115</v>
      </c>
      <c r="B1056" s="48" t="s">
        <v>111</v>
      </c>
      <c r="C1056" s="49">
        <v>45106.645833333336</v>
      </c>
      <c r="D1056" s="48">
        <v>112.68</v>
      </c>
      <c r="E1056" s="48">
        <v>558</v>
      </c>
      <c r="F1056" s="50">
        <v>-16.628399999999999</v>
      </c>
      <c r="G1056" s="30">
        <f t="shared" si="67"/>
        <v>-1.6628400000000001</v>
      </c>
      <c r="H1056" s="31">
        <f t="shared" si="68"/>
        <v>325.86795000000046</v>
      </c>
      <c r="I1056" s="31">
        <f>MAX($H$19:H1056)</f>
        <v>327.53079000000048</v>
      </c>
      <c r="J1056" s="32">
        <f t="shared" si="69"/>
        <v>-1.662840000000017</v>
      </c>
      <c r="K1056" s="33">
        <f t="shared" si="66"/>
        <v>-5.0768967399981157E-3</v>
      </c>
    </row>
    <row r="1057" spans="1:11" x14ac:dyDescent="0.25">
      <c r="A1057" s="47" t="s">
        <v>105</v>
      </c>
      <c r="B1057" s="48" t="s">
        <v>111</v>
      </c>
      <c r="C1057" s="49">
        <v>45107.583333333336</v>
      </c>
      <c r="D1057" s="48">
        <v>121.39</v>
      </c>
      <c r="E1057" s="48">
        <v>970</v>
      </c>
      <c r="F1057" s="50">
        <v>-20.37</v>
      </c>
      <c r="G1057" s="30">
        <f t="shared" si="67"/>
        <v>-2.0370000000000004</v>
      </c>
      <c r="H1057" s="31">
        <f t="shared" si="68"/>
        <v>323.83095000000048</v>
      </c>
      <c r="I1057" s="31">
        <f>MAX($H$19:H1057)</f>
        <v>327.53079000000048</v>
      </c>
      <c r="J1057" s="32">
        <f t="shared" si="69"/>
        <v>-3.6998399999999947</v>
      </c>
      <c r="K1057" s="33">
        <f t="shared" si="66"/>
        <v>-6.250998295475152E-3</v>
      </c>
    </row>
    <row r="1058" spans="1:11" x14ac:dyDescent="0.25">
      <c r="A1058" s="47" t="s">
        <v>105</v>
      </c>
      <c r="B1058" s="48" t="s">
        <v>111</v>
      </c>
      <c r="C1058" s="49">
        <v>45112.583333333336</v>
      </c>
      <c r="D1058" s="48">
        <v>122.18</v>
      </c>
      <c r="E1058" s="48">
        <v>987</v>
      </c>
      <c r="F1058" s="50">
        <v>-6.8102999999999998</v>
      </c>
      <c r="G1058" s="30">
        <f t="shared" si="67"/>
        <v>-0.68103000000000002</v>
      </c>
      <c r="H1058" s="31">
        <f t="shared" si="68"/>
        <v>323.14992000000046</v>
      </c>
      <c r="I1058" s="31">
        <f>MAX($H$19:H1058)</f>
        <v>327.53079000000048</v>
      </c>
      <c r="J1058" s="32">
        <f t="shared" si="69"/>
        <v>-4.3808700000000158</v>
      </c>
      <c r="K1058" s="33">
        <f t="shared" si="66"/>
        <v>-2.103041725937671E-3</v>
      </c>
    </row>
    <row r="1059" spans="1:11" x14ac:dyDescent="0.25">
      <c r="A1059" s="47" t="s">
        <v>114</v>
      </c>
      <c r="B1059" s="48" t="s">
        <v>112</v>
      </c>
      <c r="C1059" s="49">
        <v>45113.583333333336</v>
      </c>
      <c r="D1059" s="48">
        <v>189.93</v>
      </c>
      <c r="E1059" s="48">
        <v>1012</v>
      </c>
      <c r="F1059" s="50">
        <v>-11.3344</v>
      </c>
      <c r="G1059" s="30">
        <f t="shared" si="67"/>
        <v>-1.13344</v>
      </c>
      <c r="H1059" s="31">
        <f t="shared" si="68"/>
        <v>322.01648000000046</v>
      </c>
      <c r="I1059" s="31">
        <f>MAX($H$19:H1059)</f>
        <v>327.53079000000048</v>
      </c>
      <c r="J1059" s="32">
        <f t="shared" si="69"/>
        <v>-5.5143100000000231</v>
      </c>
      <c r="K1059" s="33">
        <f t="shared" si="66"/>
        <v>-3.5074741779295149E-3</v>
      </c>
    </row>
    <row r="1060" spans="1:11" x14ac:dyDescent="0.25">
      <c r="A1060" s="47" t="s">
        <v>104</v>
      </c>
      <c r="B1060" s="48" t="s">
        <v>112</v>
      </c>
      <c r="C1060" s="49">
        <v>45113.583333333336</v>
      </c>
      <c r="D1060" s="48">
        <v>127.91</v>
      </c>
      <c r="E1060" s="48">
        <v>960</v>
      </c>
      <c r="F1060" s="50">
        <v>-19.584</v>
      </c>
      <c r="G1060" s="30">
        <f t="shared" si="67"/>
        <v>-1.9584000000000001</v>
      </c>
      <c r="H1060" s="31">
        <f t="shared" si="68"/>
        <v>320.05808000000047</v>
      </c>
      <c r="I1060" s="31">
        <f>MAX($H$19:H1060)</f>
        <v>327.53079000000048</v>
      </c>
      <c r="J1060" s="32">
        <f t="shared" si="69"/>
        <v>-7.4727100000000064</v>
      </c>
      <c r="K1060" s="33">
        <f t="shared" si="66"/>
        <v>-6.0816763166903209E-3</v>
      </c>
    </row>
    <row r="1061" spans="1:11" x14ac:dyDescent="0.25">
      <c r="A1061" s="47" t="s">
        <v>114</v>
      </c>
      <c r="B1061" s="48" t="s">
        <v>112</v>
      </c>
      <c r="C1061" s="49">
        <v>45117.583333333336</v>
      </c>
      <c r="D1061" s="48">
        <v>187.61</v>
      </c>
      <c r="E1061" s="48">
        <v>817</v>
      </c>
      <c r="F1061" s="50">
        <v>-20.261600000000001</v>
      </c>
      <c r="G1061" s="30">
        <f t="shared" si="67"/>
        <v>-2.0261600000000004</v>
      </c>
      <c r="H1061" s="31">
        <f t="shared" si="68"/>
        <v>318.03192000000047</v>
      </c>
      <c r="I1061" s="31">
        <f>MAX($H$19:H1061)</f>
        <v>327.53079000000048</v>
      </c>
      <c r="J1061" s="32">
        <f t="shared" si="69"/>
        <v>-9.4988700000000108</v>
      </c>
      <c r="K1061" s="33">
        <f t="shared" si="66"/>
        <v>-6.3306009959192E-3</v>
      </c>
    </row>
    <row r="1062" spans="1:11" x14ac:dyDescent="0.25">
      <c r="A1062" s="47" t="s">
        <v>107</v>
      </c>
      <c r="B1062" s="48" t="s">
        <v>112</v>
      </c>
      <c r="C1062" s="49">
        <v>45117.583333333336</v>
      </c>
      <c r="D1062" s="48">
        <v>270.72000000000003</v>
      </c>
      <c r="E1062" s="48">
        <v>256</v>
      </c>
      <c r="F1062" s="50">
        <v>7.9103999999999992</v>
      </c>
      <c r="G1062" s="30">
        <f t="shared" si="67"/>
        <v>0.79103999999999997</v>
      </c>
      <c r="H1062" s="31">
        <f t="shared" si="68"/>
        <v>318.82296000000048</v>
      </c>
      <c r="I1062" s="31">
        <f>MAX($H$19:H1062)</f>
        <v>327.53079000000048</v>
      </c>
      <c r="J1062" s="32">
        <f t="shared" si="69"/>
        <v>-8.7078300000000013</v>
      </c>
      <c r="K1062" s="33">
        <f t="shared" si="66"/>
        <v>2.4872975014582632E-3</v>
      </c>
    </row>
    <row r="1063" spans="1:11" x14ac:dyDescent="0.25">
      <c r="A1063" s="47" t="s">
        <v>115</v>
      </c>
      <c r="B1063" s="48" t="s">
        <v>112</v>
      </c>
      <c r="C1063" s="49">
        <v>45118.583333333336</v>
      </c>
      <c r="D1063" s="48">
        <v>111.27</v>
      </c>
      <c r="E1063" s="48">
        <v>708</v>
      </c>
      <c r="F1063" s="50">
        <v>8.0003999999999991</v>
      </c>
      <c r="G1063" s="30">
        <f t="shared" si="67"/>
        <v>0.80003999999999997</v>
      </c>
      <c r="H1063" s="31">
        <f t="shared" si="68"/>
        <v>319.6230000000005</v>
      </c>
      <c r="I1063" s="31">
        <f>MAX($H$19:H1063)</f>
        <v>327.53079000000048</v>
      </c>
      <c r="J1063" s="32">
        <f t="shared" si="69"/>
        <v>-7.9077899999999772</v>
      </c>
      <c r="K1063" s="33">
        <f t="shared" si="66"/>
        <v>2.509355035158034E-3</v>
      </c>
    </row>
    <row r="1064" spans="1:11" x14ac:dyDescent="0.25">
      <c r="A1064" s="47" t="s">
        <v>105</v>
      </c>
      <c r="B1064" s="48" t="s">
        <v>111</v>
      </c>
      <c r="C1064" s="49">
        <v>45119.583333333336</v>
      </c>
      <c r="D1064" s="48">
        <v>120.09</v>
      </c>
      <c r="E1064" s="48">
        <v>945</v>
      </c>
      <c r="F1064" s="50">
        <v>8.2214999999999989</v>
      </c>
      <c r="G1064" s="30">
        <f t="shared" si="67"/>
        <v>0.82214999999999994</v>
      </c>
      <c r="H1064" s="31">
        <f t="shared" si="68"/>
        <v>320.44515000000052</v>
      </c>
      <c r="I1064" s="31">
        <f>MAX($H$19:H1064)</f>
        <v>327.53079000000048</v>
      </c>
      <c r="J1064" s="32">
        <f t="shared" si="69"/>
        <v>-7.0856399999999553</v>
      </c>
      <c r="K1064" s="33">
        <f t="shared" si="66"/>
        <v>2.5722491810664661E-3</v>
      </c>
    </row>
    <row r="1065" spans="1:11" x14ac:dyDescent="0.25">
      <c r="A1065" s="47" t="s">
        <v>107</v>
      </c>
      <c r="B1065" s="48" t="s">
        <v>111</v>
      </c>
      <c r="C1065" s="49">
        <v>45119.75</v>
      </c>
      <c r="D1065" s="48">
        <v>273.94</v>
      </c>
      <c r="E1065" s="48">
        <v>334</v>
      </c>
      <c r="F1065" s="50">
        <v>-20.1068</v>
      </c>
      <c r="G1065" s="30">
        <f t="shared" si="67"/>
        <v>-2.0106800000000002</v>
      </c>
      <c r="H1065" s="31">
        <f t="shared" si="68"/>
        <v>318.43447000000054</v>
      </c>
      <c r="I1065" s="31">
        <f>MAX($H$19:H1065)</f>
        <v>327.53079000000048</v>
      </c>
      <c r="J1065" s="32">
        <f t="shared" si="69"/>
        <v>-9.0963199999999347</v>
      </c>
      <c r="K1065" s="33">
        <f t="shared" si="66"/>
        <v>-6.2746463786391704E-3</v>
      </c>
    </row>
    <row r="1066" spans="1:11" x14ac:dyDescent="0.25">
      <c r="A1066" s="47" t="s">
        <v>116</v>
      </c>
      <c r="B1066" s="48" t="s">
        <v>112</v>
      </c>
      <c r="C1066" s="49">
        <v>45121.645833333336</v>
      </c>
      <c r="D1066" s="48">
        <v>342.75</v>
      </c>
      <c r="E1066" s="48">
        <v>780</v>
      </c>
      <c r="F1066" s="50">
        <v>10.374000000000001</v>
      </c>
      <c r="G1066" s="30">
        <f t="shared" si="67"/>
        <v>1.0374000000000001</v>
      </c>
      <c r="H1066" s="31">
        <f t="shared" si="68"/>
        <v>319.47187000000054</v>
      </c>
      <c r="I1066" s="31">
        <f>MAX($H$19:H1066)</f>
        <v>327.53079000000048</v>
      </c>
      <c r="J1066" s="32">
        <f t="shared" si="69"/>
        <v>-8.0589199999999437</v>
      </c>
      <c r="K1066" s="33">
        <f t="shared" si="66"/>
        <v>3.25781313813156E-3</v>
      </c>
    </row>
    <row r="1067" spans="1:11" x14ac:dyDescent="0.25">
      <c r="A1067" s="47" t="s">
        <v>115</v>
      </c>
      <c r="B1067" s="48" t="s">
        <v>111</v>
      </c>
      <c r="C1067" s="49">
        <v>45124.770833333336</v>
      </c>
      <c r="D1067" s="48">
        <v>117.77</v>
      </c>
      <c r="E1067" s="48">
        <v>549</v>
      </c>
      <c r="F1067" s="50">
        <v>-20.093399999999999</v>
      </c>
      <c r="G1067" s="30">
        <f t="shared" si="67"/>
        <v>-2.0093399999999999</v>
      </c>
      <c r="H1067" s="31">
        <f t="shared" si="68"/>
        <v>317.46253000000053</v>
      </c>
      <c r="I1067" s="31">
        <f>MAX($H$19:H1067)</f>
        <v>327.53079000000048</v>
      </c>
      <c r="J1067" s="32">
        <f t="shared" si="69"/>
        <v>-10.068259999999952</v>
      </c>
      <c r="K1067" s="33">
        <f t="shared" si="66"/>
        <v>-6.289567842076349E-3</v>
      </c>
    </row>
    <row r="1068" spans="1:11" x14ac:dyDescent="0.25">
      <c r="A1068" s="47" t="s">
        <v>104</v>
      </c>
      <c r="B1068" s="48" t="s">
        <v>112</v>
      </c>
      <c r="C1068" s="49">
        <v>45125.583333333336</v>
      </c>
      <c r="D1068" s="48">
        <v>131.94</v>
      </c>
      <c r="E1068" s="48">
        <v>919</v>
      </c>
      <c r="F1068" s="50">
        <v>-20.401800000000001</v>
      </c>
      <c r="G1068" s="30">
        <f t="shared" si="67"/>
        <v>-2.0401800000000003</v>
      </c>
      <c r="H1068" s="31">
        <f t="shared" si="68"/>
        <v>315.42235000000051</v>
      </c>
      <c r="I1068" s="31">
        <f>MAX($H$19:H1068)</f>
        <v>327.53079000000048</v>
      </c>
      <c r="J1068" s="32">
        <f t="shared" si="69"/>
        <v>-12.108439999999973</v>
      </c>
      <c r="K1068" s="33">
        <f t="shared" si="66"/>
        <v>-6.426522210353558E-3</v>
      </c>
    </row>
    <row r="1069" spans="1:11" x14ac:dyDescent="0.25">
      <c r="A1069" s="47" t="s">
        <v>105</v>
      </c>
      <c r="B1069" s="48" t="s">
        <v>112</v>
      </c>
      <c r="C1069" s="49">
        <v>45126.6875</v>
      </c>
      <c r="D1069" s="48">
        <v>123.37</v>
      </c>
      <c r="E1069" s="48">
        <v>1019</v>
      </c>
      <c r="F1069" s="50">
        <v>7.8463000000000003</v>
      </c>
      <c r="G1069" s="30">
        <f t="shared" si="67"/>
        <v>0.78463000000000005</v>
      </c>
      <c r="H1069" s="31">
        <f t="shared" si="68"/>
        <v>316.2069800000005</v>
      </c>
      <c r="I1069" s="31">
        <f>MAX($H$19:H1069)</f>
        <v>327.53079000000048</v>
      </c>
      <c r="J1069" s="32">
        <f t="shared" si="69"/>
        <v>-11.32380999999998</v>
      </c>
      <c r="K1069" s="33">
        <f t="shared" si="66"/>
        <v>2.4875535928254866E-3</v>
      </c>
    </row>
    <row r="1070" spans="1:11" x14ac:dyDescent="0.25">
      <c r="A1070" s="47" t="s">
        <v>115</v>
      </c>
      <c r="B1070" s="48" t="s">
        <v>112</v>
      </c>
      <c r="C1070" s="49">
        <v>45127.583333333336</v>
      </c>
      <c r="D1070" s="48">
        <v>113.21</v>
      </c>
      <c r="E1070" s="48">
        <v>545</v>
      </c>
      <c r="F1070" s="50">
        <v>8.1204999999999998</v>
      </c>
      <c r="G1070" s="30">
        <f t="shared" ref="G1070:G1133" si="70">(F1070*0.1)</f>
        <v>0.81205000000000005</v>
      </c>
      <c r="H1070" s="31">
        <f t="shared" ref="H1070:H1133" si="71">(H1069+G1070)</f>
        <v>317.0190300000005</v>
      </c>
      <c r="I1070" s="31">
        <f>MAX($H$19:H1070)</f>
        <v>327.53079000000048</v>
      </c>
      <c r="J1070" s="32">
        <f t="shared" ref="J1070:J1133" si="72">(H1070-I1070)</f>
        <v>-10.511759999999981</v>
      </c>
      <c r="K1070" s="33">
        <f t="shared" ref="K1070:K1133" si="73">(H1070/H1069)-1</f>
        <v>2.5680963778851318E-3</v>
      </c>
    </row>
    <row r="1071" spans="1:11" x14ac:dyDescent="0.25">
      <c r="A1071" s="47" t="s">
        <v>106</v>
      </c>
      <c r="B1071" s="48" t="s">
        <v>112</v>
      </c>
      <c r="C1071" s="49">
        <v>45134.8125</v>
      </c>
      <c r="D1071" s="48">
        <v>156</v>
      </c>
      <c r="E1071" s="48">
        <v>1225</v>
      </c>
      <c r="F1071" s="50">
        <v>-20.09</v>
      </c>
      <c r="G1071" s="30">
        <f t="shared" si="70"/>
        <v>-2.0089999999999999</v>
      </c>
      <c r="H1071" s="31">
        <f t="shared" si="71"/>
        <v>315.01003000000048</v>
      </c>
      <c r="I1071" s="31">
        <f>MAX($H$19:H1071)</f>
        <v>327.53079000000048</v>
      </c>
      <c r="J1071" s="32">
        <f t="shared" si="72"/>
        <v>-12.520759999999996</v>
      </c>
      <c r="K1071" s="33">
        <f t="shared" si="73"/>
        <v>-6.3371590027261337E-3</v>
      </c>
    </row>
    <row r="1072" spans="1:11" x14ac:dyDescent="0.25">
      <c r="A1072" s="47" t="s">
        <v>114</v>
      </c>
      <c r="B1072" s="48" t="s">
        <v>111</v>
      </c>
      <c r="C1072" s="49">
        <v>45135.583333333336</v>
      </c>
      <c r="D1072" s="48">
        <v>195.65</v>
      </c>
      <c r="E1072" s="48">
        <v>661</v>
      </c>
      <c r="F1072" s="50">
        <v>-0.79319999999999991</v>
      </c>
      <c r="G1072" s="30">
        <f t="shared" si="70"/>
        <v>-7.9320000000000002E-2</v>
      </c>
      <c r="H1072" s="31">
        <f t="shared" si="71"/>
        <v>314.93071000000049</v>
      </c>
      <c r="I1072" s="31">
        <f>MAX($H$19:H1072)</f>
        <v>327.53079000000048</v>
      </c>
      <c r="J1072" s="32">
        <f t="shared" si="72"/>
        <v>-12.600079999999991</v>
      </c>
      <c r="K1072" s="33">
        <f t="shared" si="73"/>
        <v>-2.5180150612980068E-4</v>
      </c>
    </row>
    <row r="1073" spans="1:11" x14ac:dyDescent="0.25">
      <c r="A1073" s="47" t="s">
        <v>115</v>
      </c>
      <c r="B1073" s="48" t="s">
        <v>111</v>
      </c>
      <c r="C1073" s="49">
        <v>45135.583333333336</v>
      </c>
      <c r="D1073" s="48">
        <v>113.19</v>
      </c>
      <c r="E1073" s="48">
        <v>524</v>
      </c>
      <c r="F1073" s="50">
        <v>8.0696000000000012</v>
      </c>
      <c r="G1073" s="30">
        <f t="shared" si="70"/>
        <v>0.80696000000000012</v>
      </c>
      <c r="H1073" s="31">
        <f t="shared" si="71"/>
        <v>315.73767000000049</v>
      </c>
      <c r="I1073" s="31">
        <f>MAX($H$19:H1073)</f>
        <v>327.53079000000048</v>
      </c>
      <c r="J1073" s="32">
        <f t="shared" si="72"/>
        <v>-11.793119999999988</v>
      </c>
      <c r="K1073" s="33">
        <f t="shared" si="73"/>
        <v>2.5623414115441001E-3</v>
      </c>
    </row>
    <row r="1074" spans="1:11" x14ac:dyDescent="0.25">
      <c r="A1074" s="47" t="s">
        <v>104</v>
      </c>
      <c r="B1074" s="48" t="s">
        <v>111</v>
      </c>
      <c r="C1074" s="49">
        <v>45135.583333333336</v>
      </c>
      <c r="D1074" s="48">
        <v>130.80000000000001</v>
      </c>
      <c r="E1074" s="48">
        <v>586</v>
      </c>
      <c r="F1074" s="50">
        <v>23.322800000000001</v>
      </c>
      <c r="G1074" s="30">
        <f t="shared" si="70"/>
        <v>2.3322800000000004</v>
      </c>
      <c r="H1074" s="31">
        <f t="shared" si="71"/>
        <v>318.06995000000052</v>
      </c>
      <c r="I1074" s="31">
        <f>MAX($H$19:H1074)</f>
        <v>327.53079000000048</v>
      </c>
      <c r="J1074" s="32">
        <f t="shared" si="72"/>
        <v>-9.4608399999999619</v>
      </c>
      <c r="K1074" s="33">
        <f t="shared" si="73"/>
        <v>7.3867650952135211E-3</v>
      </c>
    </row>
    <row r="1075" spans="1:11" x14ac:dyDescent="0.25">
      <c r="A1075" s="47" t="s">
        <v>107</v>
      </c>
      <c r="B1075" s="48" t="s">
        <v>112</v>
      </c>
      <c r="C1075" s="49">
        <v>45139.6875</v>
      </c>
      <c r="D1075" s="48">
        <v>260.69</v>
      </c>
      <c r="E1075" s="48">
        <v>321</v>
      </c>
      <c r="F1075" s="50">
        <v>36.369300000000003</v>
      </c>
      <c r="G1075" s="30">
        <f t="shared" si="70"/>
        <v>3.6369300000000004</v>
      </c>
      <c r="H1075" s="31">
        <f t="shared" si="71"/>
        <v>321.70688000000052</v>
      </c>
      <c r="I1075" s="31">
        <f>MAX($H$19:H1075)</f>
        <v>327.53079000000048</v>
      </c>
      <c r="J1075" s="32">
        <f t="shared" si="72"/>
        <v>-5.8239099999999553</v>
      </c>
      <c r="K1075" s="33">
        <f t="shared" si="73"/>
        <v>1.1434371590274495E-2</v>
      </c>
    </row>
    <row r="1076" spans="1:11" x14ac:dyDescent="0.25">
      <c r="A1076" s="47" t="s">
        <v>114</v>
      </c>
      <c r="B1076" s="48" t="s">
        <v>112</v>
      </c>
      <c r="C1076" s="49">
        <v>45140.583333333336</v>
      </c>
      <c r="D1076" s="48">
        <v>194.01</v>
      </c>
      <c r="E1076" s="48">
        <v>991</v>
      </c>
      <c r="F1076" s="50">
        <v>18.828999999999997</v>
      </c>
      <c r="G1076" s="30">
        <f t="shared" si="70"/>
        <v>1.8828999999999998</v>
      </c>
      <c r="H1076" s="31">
        <f t="shared" si="71"/>
        <v>323.58978000000053</v>
      </c>
      <c r="I1076" s="31">
        <f>MAX($H$19:H1076)</f>
        <v>327.53079000000048</v>
      </c>
      <c r="J1076" s="32">
        <f t="shared" si="72"/>
        <v>-3.9410099999999488</v>
      </c>
      <c r="K1076" s="33">
        <f t="shared" si="73"/>
        <v>5.8528434331277523E-3</v>
      </c>
    </row>
    <row r="1077" spans="1:11" x14ac:dyDescent="0.25">
      <c r="A1077" s="47" t="s">
        <v>104</v>
      </c>
      <c r="B1077" s="48" t="s">
        <v>112</v>
      </c>
      <c r="C1077" s="49">
        <v>45140.583333333336</v>
      </c>
      <c r="D1077" s="48">
        <v>128.82</v>
      </c>
      <c r="E1077" s="48">
        <v>901</v>
      </c>
      <c r="F1077" s="50">
        <v>15.4071</v>
      </c>
      <c r="G1077" s="30">
        <f t="shared" si="70"/>
        <v>1.54071</v>
      </c>
      <c r="H1077" s="31">
        <f t="shared" si="71"/>
        <v>325.13049000000052</v>
      </c>
      <c r="I1077" s="31">
        <f>MAX($H$19:H1077)</f>
        <v>327.53079000000048</v>
      </c>
      <c r="J1077" s="32">
        <f t="shared" si="72"/>
        <v>-2.4002999999999588</v>
      </c>
      <c r="K1077" s="33">
        <f t="shared" si="73"/>
        <v>4.761306120360187E-3</v>
      </c>
    </row>
    <row r="1078" spans="1:11" x14ac:dyDescent="0.25">
      <c r="A1078" s="47" t="s">
        <v>105</v>
      </c>
      <c r="B1078" s="48" t="s">
        <v>112</v>
      </c>
      <c r="C1078" s="49">
        <v>45140.583333333336</v>
      </c>
      <c r="D1078" s="48">
        <v>130.02000000000001</v>
      </c>
      <c r="E1078" s="48">
        <v>970</v>
      </c>
      <c r="F1078" s="50">
        <v>17.265999999999998</v>
      </c>
      <c r="G1078" s="30">
        <f t="shared" si="70"/>
        <v>1.7265999999999999</v>
      </c>
      <c r="H1078" s="31">
        <f t="shared" si="71"/>
        <v>326.85709000000054</v>
      </c>
      <c r="I1078" s="31">
        <f>MAX($H$19:H1078)</f>
        <v>327.53079000000048</v>
      </c>
      <c r="J1078" s="32">
        <f t="shared" si="72"/>
        <v>-0.67369999999993979</v>
      </c>
      <c r="K1078" s="33">
        <f t="shared" si="73"/>
        <v>5.3104831847667899E-3</v>
      </c>
    </row>
    <row r="1079" spans="1:11" x14ac:dyDescent="0.25">
      <c r="A1079" s="47" t="s">
        <v>116</v>
      </c>
      <c r="B1079" s="48" t="s">
        <v>112</v>
      </c>
      <c r="C1079" s="49">
        <v>45141.583333333336</v>
      </c>
      <c r="D1079" s="48">
        <v>350.08</v>
      </c>
      <c r="E1079" s="48">
        <v>664</v>
      </c>
      <c r="F1079" s="50">
        <v>-21.779199999999999</v>
      </c>
      <c r="G1079" s="30">
        <f t="shared" si="70"/>
        <v>-2.1779199999999999</v>
      </c>
      <c r="H1079" s="31">
        <f t="shared" si="71"/>
        <v>324.67917000000057</v>
      </c>
      <c r="I1079" s="31">
        <f>MAX($H$19:H1079)</f>
        <v>327.53079000000048</v>
      </c>
      <c r="J1079" s="32">
        <f t="shared" si="72"/>
        <v>-2.8516199999999117</v>
      </c>
      <c r="K1079" s="33">
        <f t="shared" si="73"/>
        <v>-6.6632178607475279E-3</v>
      </c>
    </row>
    <row r="1080" spans="1:11" x14ac:dyDescent="0.25">
      <c r="A1080" s="47" t="s">
        <v>116</v>
      </c>
      <c r="B1080" s="48" t="s">
        <v>111</v>
      </c>
      <c r="C1080" s="49">
        <v>45141.666666666664</v>
      </c>
      <c r="D1080" s="48">
        <v>352.67</v>
      </c>
      <c r="E1080" s="48">
        <v>637</v>
      </c>
      <c r="F1080" s="50">
        <v>8.5995000000000008</v>
      </c>
      <c r="G1080" s="30">
        <f t="shared" si="70"/>
        <v>0.8599500000000001</v>
      </c>
      <c r="H1080" s="31">
        <f t="shared" si="71"/>
        <v>325.53912000000059</v>
      </c>
      <c r="I1080" s="31">
        <f>MAX($H$19:H1080)</f>
        <v>327.53079000000048</v>
      </c>
      <c r="J1080" s="32">
        <f t="shared" si="72"/>
        <v>-1.9916699999998855</v>
      </c>
      <c r="K1080" s="33">
        <f t="shared" si="73"/>
        <v>2.6486146308677405E-3</v>
      </c>
    </row>
    <row r="1081" spans="1:11" x14ac:dyDescent="0.25">
      <c r="A1081" s="47" t="s">
        <v>104</v>
      </c>
      <c r="B1081" s="48" t="s">
        <v>111</v>
      </c>
      <c r="C1081" s="49">
        <v>45142.583333333336</v>
      </c>
      <c r="D1081" s="48">
        <v>140.58000000000001</v>
      </c>
      <c r="E1081" s="48">
        <v>398</v>
      </c>
      <c r="F1081" s="50">
        <v>8.0396000000000001</v>
      </c>
      <c r="G1081" s="30">
        <f t="shared" si="70"/>
        <v>0.80396000000000001</v>
      </c>
      <c r="H1081" s="31">
        <f t="shared" si="71"/>
        <v>326.34308000000061</v>
      </c>
      <c r="I1081" s="31">
        <f>MAX($H$19:H1081)</f>
        <v>327.53079000000048</v>
      </c>
      <c r="J1081" s="32">
        <f t="shared" si="72"/>
        <v>-1.1877099999998677</v>
      </c>
      <c r="K1081" s="33">
        <f t="shared" si="73"/>
        <v>2.4696263846877287E-3</v>
      </c>
    </row>
    <row r="1082" spans="1:11" x14ac:dyDescent="0.25">
      <c r="A1082" s="47" t="s">
        <v>105</v>
      </c>
      <c r="B1082" s="48" t="s">
        <v>111</v>
      </c>
      <c r="C1082" s="49">
        <v>45142.645833333336</v>
      </c>
      <c r="D1082" s="48">
        <v>130.54</v>
      </c>
      <c r="E1082" s="48">
        <v>912</v>
      </c>
      <c r="F1082" s="50">
        <v>-20.064</v>
      </c>
      <c r="G1082" s="30">
        <f t="shared" si="70"/>
        <v>-2.0064000000000002</v>
      </c>
      <c r="H1082" s="31">
        <f t="shared" si="71"/>
        <v>324.33668000000063</v>
      </c>
      <c r="I1082" s="31">
        <f>MAX($H$19:H1082)</f>
        <v>327.53079000000048</v>
      </c>
      <c r="J1082" s="32">
        <f t="shared" si="72"/>
        <v>-3.1941099999998528</v>
      </c>
      <c r="K1082" s="33">
        <f t="shared" si="73"/>
        <v>-6.1481309792136285E-3</v>
      </c>
    </row>
    <row r="1083" spans="1:11" x14ac:dyDescent="0.25">
      <c r="A1083" s="47" t="s">
        <v>116</v>
      </c>
      <c r="B1083" s="48" t="s">
        <v>111</v>
      </c>
      <c r="C1083" s="49">
        <v>45145.583333333336</v>
      </c>
      <c r="D1083" s="48">
        <v>359.6</v>
      </c>
      <c r="E1083" s="48">
        <v>381</v>
      </c>
      <c r="F1083" s="50">
        <v>8.0771999999999995</v>
      </c>
      <c r="G1083" s="30">
        <f t="shared" si="70"/>
        <v>0.80771999999999999</v>
      </c>
      <c r="H1083" s="31">
        <f t="shared" si="71"/>
        <v>325.14440000000064</v>
      </c>
      <c r="I1083" s="31">
        <f>MAX($H$19:H1083)</f>
        <v>327.53079000000048</v>
      </c>
      <c r="J1083" s="32">
        <f t="shared" si="72"/>
        <v>-2.3863899999998353</v>
      </c>
      <c r="K1083" s="33">
        <f t="shared" si="73"/>
        <v>2.4903751250089368E-3</v>
      </c>
    </row>
    <row r="1084" spans="1:11" x14ac:dyDescent="0.25">
      <c r="A1084" s="47" t="s">
        <v>105</v>
      </c>
      <c r="B1084" s="48" t="s">
        <v>111</v>
      </c>
      <c r="C1084" s="49">
        <v>45145.604166666664</v>
      </c>
      <c r="D1084" s="48">
        <v>130.22999999999999</v>
      </c>
      <c r="E1084" s="48">
        <v>845</v>
      </c>
      <c r="F1084" s="50">
        <v>12.759500000000001</v>
      </c>
      <c r="G1084" s="30">
        <f t="shared" si="70"/>
        <v>1.2759500000000001</v>
      </c>
      <c r="H1084" s="31">
        <f t="shared" si="71"/>
        <v>326.42035000000067</v>
      </c>
      <c r="I1084" s="31">
        <f>MAX($H$19:H1084)</f>
        <v>327.53079000000048</v>
      </c>
      <c r="J1084" s="32">
        <f t="shared" si="72"/>
        <v>-1.1104399999998122</v>
      </c>
      <c r="K1084" s="33">
        <f t="shared" si="73"/>
        <v>3.9242564226849019E-3</v>
      </c>
    </row>
    <row r="1085" spans="1:11" x14ac:dyDescent="0.25">
      <c r="A1085" s="47" t="s">
        <v>106</v>
      </c>
      <c r="B1085" s="48" t="s">
        <v>112</v>
      </c>
      <c r="C1085" s="49">
        <v>45146.583333333336</v>
      </c>
      <c r="D1085" s="48">
        <v>153.83000000000001</v>
      </c>
      <c r="E1085" s="48">
        <v>941</v>
      </c>
      <c r="F1085" s="50">
        <v>7.9044000000000008</v>
      </c>
      <c r="G1085" s="30">
        <f t="shared" si="70"/>
        <v>0.79044000000000014</v>
      </c>
      <c r="H1085" s="31">
        <f t="shared" si="71"/>
        <v>327.21079000000066</v>
      </c>
      <c r="I1085" s="31">
        <f>MAX($H$19:H1085)</f>
        <v>327.53079000000048</v>
      </c>
      <c r="J1085" s="32">
        <f t="shared" si="72"/>
        <v>-0.31999999999982265</v>
      </c>
      <c r="K1085" s="33">
        <f t="shared" si="73"/>
        <v>2.4215402011547038E-3</v>
      </c>
    </row>
    <row r="1086" spans="1:11" x14ac:dyDescent="0.25">
      <c r="A1086" s="47" t="s">
        <v>105</v>
      </c>
      <c r="B1086" s="48" t="s">
        <v>112</v>
      </c>
      <c r="C1086" s="49">
        <v>45147.645833333336</v>
      </c>
      <c r="D1086" s="48">
        <v>129.75</v>
      </c>
      <c r="E1086" s="48">
        <v>924</v>
      </c>
      <c r="F1086" s="50">
        <v>-20.1432</v>
      </c>
      <c r="G1086" s="30">
        <f t="shared" si="70"/>
        <v>-2.0143200000000001</v>
      </c>
      <c r="H1086" s="31">
        <f t="shared" si="71"/>
        <v>325.19647000000066</v>
      </c>
      <c r="I1086" s="31">
        <f>MAX($H$19:H1086)</f>
        <v>327.53079000000048</v>
      </c>
      <c r="J1086" s="32">
        <f t="shared" si="72"/>
        <v>-2.3343199999998205</v>
      </c>
      <c r="K1086" s="33">
        <f t="shared" si="73"/>
        <v>-6.1560317127683506E-3</v>
      </c>
    </row>
    <row r="1087" spans="1:11" x14ac:dyDescent="0.25">
      <c r="A1087" s="47" t="s">
        <v>105</v>
      </c>
      <c r="B1087" s="48" t="s">
        <v>112</v>
      </c>
      <c r="C1087" s="49">
        <v>45148.5625</v>
      </c>
      <c r="D1087" s="48">
        <v>131.9</v>
      </c>
      <c r="E1087" s="48">
        <v>1005</v>
      </c>
      <c r="F1087" s="50">
        <v>0</v>
      </c>
      <c r="G1087" s="30">
        <f t="shared" si="70"/>
        <v>0</v>
      </c>
      <c r="H1087" s="31">
        <f t="shared" si="71"/>
        <v>325.19647000000066</v>
      </c>
      <c r="I1087" s="31">
        <f>MAX($H$19:H1087)</f>
        <v>327.53079000000048</v>
      </c>
      <c r="J1087" s="32">
        <f t="shared" si="72"/>
        <v>-2.3343199999998205</v>
      </c>
      <c r="K1087" s="33">
        <f t="shared" si="73"/>
        <v>0</v>
      </c>
    </row>
    <row r="1088" spans="1:11" x14ac:dyDescent="0.25">
      <c r="A1088" s="47" t="s">
        <v>105</v>
      </c>
      <c r="B1088" s="48" t="s">
        <v>112</v>
      </c>
      <c r="C1088" s="49">
        <v>45148.729166666664</v>
      </c>
      <c r="D1088" s="48">
        <v>130.57</v>
      </c>
      <c r="E1088" s="48">
        <v>868</v>
      </c>
      <c r="F1088" s="50">
        <v>16.058</v>
      </c>
      <c r="G1088" s="30">
        <f t="shared" si="70"/>
        <v>1.6058000000000001</v>
      </c>
      <c r="H1088" s="31">
        <f t="shared" si="71"/>
        <v>326.80227000000065</v>
      </c>
      <c r="I1088" s="31">
        <f>MAX($H$19:H1088)</f>
        <v>327.53079000000048</v>
      </c>
      <c r="J1088" s="32">
        <f t="shared" si="72"/>
        <v>-0.72851999999983263</v>
      </c>
      <c r="K1088" s="33">
        <f t="shared" si="73"/>
        <v>4.9379379794620704E-3</v>
      </c>
    </row>
    <row r="1089" spans="1:11" x14ac:dyDescent="0.25">
      <c r="A1089" s="47" t="s">
        <v>104</v>
      </c>
      <c r="B1089" s="48" t="s">
        <v>112</v>
      </c>
      <c r="C1089" s="49">
        <v>45149.583333333336</v>
      </c>
      <c r="D1089" s="48">
        <v>137.19</v>
      </c>
      <c r="E1089" s="48">
        <v>724</v>
      </c>
      <c r="F1089" s="50">
        <v>-19.837599999999998</v>
      </c>
      <c r="G1089" s="30">
        <f t="shared" si="70"/>
        <v>-1.98376</v>
      </c>
      <c r="H1089" s="31">
        <f t="shared" si="71"/>
        <v>324.81851000000063</v>
      </c>
      <c r="I1089" s="31">
        <f>MAX($H$19:H1089)</f>
        <v>327.53079000000048</v>
      </c>
      <c r="J1089" s="32">
        <f t="shared" si="72"/>
        <v>-2.7122799999998506</v>
      </c>
      <c r="K1089" s="33">
        <f t="shared" si="73"/>
        <v>-6.0702148733544625E-3</v>
      </c>
    </row>
    <row r="1090" spans="1:11" x14ac:dyDescent="0.25">
      <c r="A1090" s="47" t="s">
        <v>115</v>
      </c>
      <c r="B1090" s="48" t="s">
        <v>111</v>
      </c>
      <c r="C1090" s="49">
        <v>45152.791666666664</v>
      </c>
      <c r="D1090" s="48">
        <v>111.13</v>
      </c>
      <c r="E1090" s="48">
        <v>715</v>
      </c>
      <c r="F1090" s="50">
        <v>6.7925000000000004</v>
      </c>
      <c r="G1090" s="30">
        <f t="shared" si="70"/>
        <v>0.67925000000000013</v>
      </c>
      <c r="H1090" s="31">
        <f t="shared" si="71"/>
        <v>325.49776000000065</v>
      </c>
      <c r="I1090" s="31">
        <f>MAX($H$19:H1090)</f>
        <v>327.53079000000048</v>
      </c>
      <c r="J1090" s="32">
        <f t="shared" si="72"/>
        <v>-2.033029999999826</v>
      </c>
      <c r="K1090" s="33">
        <f t="shared" si="73"/>
        <v>2.0911677724277933E-3</v>
      </c>
    </row>
    <row r="1091" spans="1:11" x14ac:dyDescent="0.25">
      <c r="A1091" s="47" t="s">
        <v>106</v>
      </c>
      <c r="B1091" s="48" t="s">
        <v>111</v>
      </c>
      <c r="C1091" s="49">
        <v>45153.5625</v>
      </c>
      <c r="D1091" s="48">
        <v>152.85</v>
      </c>
      <c r="E1091" s="48">
        <v>1473</v>
      </c>
      <c r="F1091" s="50">
        <v>0</v>
      </c>
      <c r="G1091" s="30">
        <f t="shared" si="70"/>
        <v>0</v>
      </c>
      <c r="H1091" s="31">
        <f t="shared" si="71"/>
        <v>325.49776000000065</v>
      </c>
      <c r="I1091" s="31">
        <f>MAX($H$19:H1091)</f>
        <v>327.53079000000048</v>
      </c>
      <c r="J1091" s="32">
        <f t="shared" si="72"/>
        <v>-2.033029999999826</v>
      </c>
      <c r="K1091" s="33">
        <f t="shared" si="73"/>
        <v>0</v>
      </c>
    </row>
    <row r="1092" spans="1:11" x14ac:dyDescent="0.25">
      <c r="A1092" s="47" t="s">
        <v>106</v>
      </c>
      <c r="B1092" s="48" t="s">
        <v>112</v>
      </c>
      <c r="C1092" s="49">
        <v>45153.583333333336</v>
      </c>
      <c r="D1092" s="48">
        <v>151.62</v>
      </c>
      <c r="E1092" s="48">
        <v>1027</v>
      </c>
      <c r="F1092" s="50">
        <v>16.431999999999999</v>
      </c>
      <c r="G1092" s="30">
        <f t="shared" si="70"/>
        <v>1.6432</v>
      </c>
      <c r="H1092" s="31">
        <f t="shared" si="71"/>
        <v>327.14096000000063</v>
      </c>
      <c r="I1092" s="31">
        <f>MAX($H$19:H1092)</f>
        <v>327.53079000000048</v>
      </c>
      <c r="J1092" s="32">
        <f t="shared" si="72"/>
        <v>-0.38982999999984713</v>
      </c>
      <c r="K1092" s="33">
        <f t="shared" si="73"/>
        <v>5.0482682277137592E-3</v>
      </c>
    </row>
    <row r="1093" spans="1:11" x14ac:dyDescent="0.25">
      <c r="A1093" s="47" t="s">
        <v>105</v>
      </c>
      <c r="B1093" s="48" t="s">
        <v>112</v>
      </c>
      <c r="C1093" s="49">
        <v>45153.8125</v>
      </c>
      <c r="D1093" s="48">
        <v>129.88</v>
      </c>
      <c r="E1093" s="48">
        <v>1203</v>
      </c>
      <c r="F1093" s="50">
        <v>7.8195000000000006</v>
      </c>
      <c r="G1093" s="30">
        <f t="shared" si="70"/>
        <v>0.78195000000000014</v>
      </c>
      <c r="H1093" s="31">
        <f t="shared" si="71"/>
        <v>327.92291000000063</v>
      </c>
      <c r="I1093" s="31">
        <f>MAX($H$19:H1093)</f>
        <v>327.92291000000063</v>
      </c>
      <c r="J1093" s="32">
        <f t="shared" si="72"/>
        <v>0</v>
      </c>
      <c r="K1093" s="33">
        <f t="shared" si="73"/>
        <v>2.3902540360583036E-3</v>
      </c>
    </row>
    <row r="1094" spans="1:11" x14ac:dyDescent="0.25">
      <c r="A1094" s="47" t="s">
        <v>116</v>
      </c>
      <c r="B1094" s="48" t="s">
        <v>112</v>
      </c>
      <c r="C1094" s="49">
        <v>45154.729166666664</v>
      </c>
      <c r="D1094" s="48">
        <v>354.86</v>
      </c>
      <c r="E1094" s="48">
        <v>607</v>
      </c>
      <c r="F1094" s="50">
        <v>8.6194000000000006</v>
      </c>
      <c r="G1094" s="30">
        <f t="shared" si="70"/>
        <v>0.86194000000000015</v>
      </c>
      <c r="H1094" s="31">
        <f t="shared" si="71"/>
        <v>328.78485000000063</v>
      </c>
      <c r="I1094" s="31">
        <f>MAX($H$19:H1094)</f>
        <v>328.78485000000063</v>
      </c>
      <c r="J1094" s="32">
        <f t="shared" si="72"/>
        <v>0</v>
      </c>
      <c r="K1094" s="33">
        <f t="shared" si="73"/>
        <v>2.6284836274477197E-3</v>
      </c>
    </row>
    <row r="1095" spans="1:11" x14ac:dyDescent="0.25">
      <c r="A1095" s="47" t="s">
        <v>115</v>
      </c>
      <c r="B1095" s="48" t="s">
        <v>111</v>
      </c>
      <c r="C1095" s="49">
        <v>45159.770833333336</v>
      </c>
      <c r="D1095" s="48">
        <v>107.53</v>
      </c>
      <c r="E1095" s="48">
        <v>828</v>
      </c>
      <c r="F1095" s="50">
        <v>7.8660000000000005</v>
      </c>
      <c r="G1095" s="30">
        <f t="shared" si="70"/>
        <v>0.78660000000000008</v>
      </c>
      <c r="H1095" s="31">
        <f t="shared" si="71"/>
        <v>329.57145000000065</v>
      </c>
      <c r="I1095" s="31">
        <f>MAX($H$19:H1095)</f>
        <v>329.57145000000065</v>
      </c>
      <c r="J1095" s="32">
        <f t="shared" si="72"/>
        <v>0</v>
      </c>
      <c r="K1095" s="33">
        <f t="shared" si="73"/>
        <v>2.392446002302151E-3</v>
      </c>
    </row>
    <row r="1096" spans="1:11" x14ac:dyDescent="0.25">
      <c r="A1096" s="47" t="s">
        <v>114</v>
      </c>
      <c r="B1096" s="48" t="s">
        <v>111</v>
      </c>
      <c r="C1096" s="49">
        <v>45160.583333333336</v>
      </c>
      <c r="D1096" s="48">
        <v>176.58</v>
      </c>
      <c r="E1096" s="48">
        <v>954</v>
      </c>
      <c r="F1096" s="50">
        <v>2.6712000000000002</v>
      </c>
      <c r="G1096" s="30">
        <f t="shared" si="70"/>
        <v>0.26712000000000002</v>
      </c>
      <c r="H1096" s="31">
        <f t="shared" si="71"/>
        <v>329.83857000000063</v>
      </c>
      <c r="I1096" s="31">
        <f>MAX($H$19:H1096)</f>
        <v>329.83857000000063</v>
      </c>
      <c r="J1096" s="32">
        <f t="shared" si="72"/>
        <v>0</v>
      </c>
      <c r="K1096" s="33">
        <f t="shared" si="73"/>
        <v>8.1050709944685551E-4</v>
      </c>
    </row>
    <row r="1097" spans="1:11" x14ac:dyDescent="0.25">
      <c r="A1097" s="47" t="s">
        <v>105</v>
      </c>
      <c r="B1097" s="48" t="s">
        <v>111</v>
      </c>
      <c r="C1097" s="49">
        <v>45160.604166666664</v>
      </c>
      <c r="D1097" s="48">
        <v>130.13999999999999</v>
      </c>
      <c r="E1097" s="48">
        <v>951</v>
      </c>
      <c r="F1097" s="50">
        <v>-8.5589999999999993</v>
      </c>
      <c r="G1097" s="30">
        <f t="shared" si="70"/>
        <v>-0.85589999999999999</v>
      </c>
      <c r="H1097" s="31">
        <f t="shared" si="71"/>
        <v>328.98267000000061</v>
      </c>
      <c r="I1097" s="31">
        <f>MAX($H$19:H1097)</f>
        <v>329.83857000000063</v>
      </c>
      <c r="J1097" s="32">
        <f t="shared" si="72"/>
        <v>-0.85590000000001965</v>
      </c>
      <c r="K1097" s="33">
        <f t="shared" si="73"/>
        <v>-2.5949057443463985E-3</v>
      </c>
    </row>
    <row r="1098" spans="1:11" x14ac:dyDescent="0.25">
      <c r="A1098" s="47" t="s">
        <v>104</v>
      </c>
      <c r="B1098" s="48" t="s">
        <v>111</v>
      </c>
      <c r="C1098" s="49">
        <v>45161.666666666664</v>
      </c>
      <c r="D1098" s="48">
        <v>135.22</v>
      </c>
      <c r="E1098" s="48">
        <v>960</v>
      </c>
      <c r="F1098" s="50">
        <v>10.08</v>
      </c>
      <c r="G1098" s="30">
        <f t="shared" si="70"/>
        <v>1.008</v>
      </c>
      <c r="H1098" s="31">
        <f t="shared" si="71"/>
        <v>329.99067000000059</v>
      </c>
      <c r="I1098" s="31">
        <f>MAX($H$19:H1098)</f>
        <v>329.99067000000059</v>
      </c>
      <c r="J1098" s="32">
        <f t="shared" si="72"/>
        <v>0</v>
      </c>
      <c r="K1098" s="33">
        <f t="shared" si="73"/>
        <v>3.0639911822709642E-3</v>
      </c>
    </row>
    <row r="1099" spans="1:11" x14ac:dyDescent="0.25">
      <c r="A1099" s="47" t="s">
        <v>114</v>
      </c>
      <c r="B1099" s="48" t="s">
        <v>111</v>
      </c>
      <c r="C1099" s="49">
        <v>45166.604166666664</v>
      </c>
      <c r="D1099" s="48">
        <v>179.8</v>
      </c>
      <c r="E1099" s="48">
        <v>715</v>
      </c>
      <c r="F1099" s="50">
        <v>15.944499999999998</v>
      </c>
      <c r="G1099" s="30">
        <f t="shared" si="70"/>
        <v>1.5944499999999999</v>
      </c>
      <c r="H1099" s="31">
        <f t="shared" si="71"/>
        <v>331.58512000000059</v>
      </c>
      <c r="I1099" s="31">
        <f>MAX($H$19:H1099)</f>
        <v>331.58512000000059</v>
      </c>
      <c r="J1099" s="32">
        <f t="shared" si="72"/>
        <v>0</v>
      </c>
      <c r="K1099" s="33">
        <f t="shared" si="73"/>
        <v>4.8318032749228301E-3</v>
      </c>
    </row>
    <row r="1100" spans="1:11" x14ac:dyDescent="0.25">
      <c r="A1100" s="47" t="s">
        <v>104</v>
      </c>
      <c r="B1100" s="48" t="s">
        <v>111</v>
      </c>
      <c r="C1100" s="49">
        <v>45167.583333333336</v>
      </c>
      <c r="D1100" s="48">
        <v>133.72999999999999</v>
      </c>
      <c r="E1100" s="48">
        <v>889</v>
      </c>
      <c r="F1100" s="50">
        <v>12.446</v>
      </c>
      <c r="G1100" s="30">
        <f t="shared" si="70"/>
        <v>1.2446000000000002</v>
      </c>
      <c r="H1100" s="31">
        <f t="shared" si="71"/>
        <v>332.82972000000058</v>
      </c>
      <c r="I1100" s="31">
        <f>MAX($H$19:H1100)</f>
        <v>332.82972000000058</v>
      </c>
      <c r="J1100" s="32">
        <f t="shared" si="72"/>
        <v>0</v>
      </c>
      <c r="K1100" s="33">
        <f t="shared" si="73"/>
        <v>3.7534856811427542E-3</v>
      </c>
    </row>
    <row r="1101" spans="1:11" x14ac:dyDescent="0.25">
      <c r="A1101" s="47" t="s">
        <v>115</v>
      </c>
      <c r="B1101" s="48" t="s">
        <v>111</v>
      </c>
      <c r="C1101" s="49">
        <v>45167.604166666664</v>
      </c>
      <c r="D1101" s="48">
        <v>105</v>
      </c>
      <c r="E1101" s="48">
        <v>629</v>
      </c>
      <c r="F1101" s="50">
        <v>7.0448000000000004</v>
      </c>
      <c r="G1101" s="30">
        <f t="shared" si="70"/>
        <v>0.70448000000000011</v>
      </c>
      <c r="H1101" s="31">
        <f t="shared" si="71"/>
        <v>333.53420000000057</v>
      </c>
      <c r="I1101" s="31">
        <f>MAX($H$19:H1101)</f>
        <v>333.53420000000057</v>
      </c>
      <c r="J1101" s="32">
        <f t="shared" si="72"/>
        <v>0</v>
      </c>
      <c r="K1101" s="33">
        <f t="shared" si="73"/>
        <v>2.1166379012065306E-3</v>
      </c>
    </row>
    <row r="1102" spans="1:11" x14ac:dyDescent="0.25">
      <c r="A1102" s="47" t="s">
        <v>107</v>
      </c>
      <c r="B1102" s="48" t="s">
        <v>112</v>
      </c>
      <c r="C1102" s="49">
        <v>45175.583333333336</v>
      </c>
      <c r="D1102" s="48">
        <v>249.64</v>
      </c>
      <c r="E1102" s="48">
        <v>246</v>
      </c>
      <c r="F1102" s="50">
        <v>7.8720000000000008</v>
      </c>
      <c r="G1102" s="30">
        <f t="shared" si="70"/>
        <v>0.78720000000000012</v>
      </c>
      <c r="H1102" s="31">
        <f t="shared" si="71"/>
        <v>334.32140000000055</v>
      </c>
      <c r="I1102" s="31">
        <f>MAX($H$19:H1102)</f>
        <v>334.32140000000055</v>
      </c>
      <c r="J1102" s="32">
        <f t="shared" si="72"/>
        <v>0</v>
      </c>
      <c r="K1102" s="33">
        <f t="shared" si="73"/>
        <v>2.3601777568835747E-3</v>
      </c>
    </row>
    <row r="1103" spans="1:11" x14ac:dyDescent="0.25">
      <c r="A1103" s="47" t="s">
        <v>114</v>
      </c>
      <c r="B1103" s="48" t="s">
        <v>112</v>
      </c>
      <c r="C1103" s="49">
        <v>45175.604166666664</v>
      </c>
      <c r="D1103" s="48">
        <v>184.17</v>
      </c>
      <c r="E1103" s="48">
        <v>728</v>
      </c>
      <c r="F1103" s="50">
        <v>17.253599999999999</v>
      </c>
      <c r="G1103" s="30">
        <f t="shared" si="70"/>
        <v>1.72536</v>
      </c>
      <c r="H1103" s="31">
        <f t="shared" si="71"/>
        <v>336.04676000000057</v>
      </c>
      <c r="I1103" s="31">
        <f>MAX($H$19:H1103)</f>
        <v>336.04676000000057</v>
      </c>
      <c r="J1103" s="32">
        <f t="shared" si="72"/>
        <v>0</v>
      </c>
      <c r="K1103" s="33">
        <f t="shared" si="73"/>
        <v>5.160782408784037E-3</v>
      </c>
    </row>
    <row r="1104" spans="1:11" x14ac:dyDescent="0.25">
      <c r="A1104" s="47" t="s">
        <v>104</v>
      </c>
      <c r="B1104" s="48" t="s">
        <v>112</v>
      </c>
      <c r="C1104" s="49">
        <v>45175.604166666664</v>
      </c>
      <c r="D1104" s="48">
        <v>135.91</v>
      </c>
      <c r="E1104" s="48">
        <v>911</v>
      </c>
      <c r="F1104" s="50">
        <v>8.107899999999999</v>
      </c>
      <c r="G1104" s="30">
        <f t="shared" si="70"/>
        <v>0.8107899999999999</v>
      </c>
      <c r="H1104" s="31">
        <f t="shared" si="71"/>
        <v>336.85755000000057</v>
      </c>
      <c r="I1104" s="31">
        <f>MAX($H$19:H1104)</f>
        <v>336.85755000000057</v>
      </c>
      <c r="J1104" s="32">
        <f t="shared" si="72"/>
        <v>0</v>
      </c>
      <c r="K1104" s="33">
        <f t="shared" si="73"/>
        <v>2.4127297046399043E-3</v>
      </c>
    </row>
    <row r="1105" spans="1:11" x14ac:dyDescent="0.25">
      <c r="A1105" s="47" t="s">
        <v>105</v>
      </c>
      <c r="B1105" s="48" t="s">
        <v>112</v>
      </c>
      <c r="C1105" s="49">
        <v>45175.625</v>
      </c>
      <c r="D1105" s="48">
        <v>135.63</v>
      </c>
      <c r="E1105" s="48">
        <v>986</v>
      </c>
      <c r="F1105" s="50">
        <v>18.339600000000001</v>
      </c>
      <c r="G1105" s="30">
        <f t="shared" si="70"/>
        <v>1.8339600000000003</v>
      </c>
      <c r="H1105" s="31">
        <f t="shared" si="71"/>
        <v>338.69151000000056</v>
      </c>
      <c r="I1105" s="31">
        <f>MAX($H$19:H1105)</f>
        <v>338.69151000000056</v>
      </c>
      <c r="J1105" s="32">
        <f t="shared" si="72"/>
        <v>0</v>
      </c>
      <c r="K1105" s="33">
        <f t="shared" si="73"/>
        <v>5.444319119461527E-3</v>
      </c>
    </row>
    <row r="1106" spans="1:11" x14ac:dyDescent="0.25">
      <c r="A1106" s="47" t="s">
        <v>116</v>
      </c>
      <c r="B1106" s="48" t="s">
        <v>112</v>
      </c>
      <c r="C1106" s="49">
        <v>45175.666666666664</v>
      </c>
      <c r="D1106" s="48">
        <v>359.66</v>
      </c>
      <c r="E1106" s="48">
        <v>614</v>
      </c>
      <c r="F1106" s="50">
        <v>-15.841199999999999</v>
      </c>
      <c r="G1106" s="30">
        <f t="shared" si="70"/>
        <v>-1.58412</v>
      </c>
      <c r="H1106" s="31">
        <f t="shared" si="71"/>
        <v>337.10739000000058</v>
      </c>
      <c r="I1106" s="31">
        <f>MAX($H$19:H1106)</f>
        <v>338.69151000000056</v>
      </c>
      <c r="J1106" s="32">
        <f t="shared" si="72"/>
        <v>-1.5841199999999844</v>
      </c>
      <c r="K1106" s="33">
        <f t="shared" si="73"/>
        <v>-4.6771765846742586E-3</v>
      </c>
    </row>
    <row r="1107" spans="1:11" x14ac:dyDescent="0.25">
      <c r="A1107" s="47" t="s">
        <v>116</v>
      </c>
      <c r="B1107" s="48" t="s">
        <v>111</v>
      </c>
      <c r="C1107" s="49">
        <v>45177.604166666664</v>
      </c>
      <c r="D1107" s="48">
        <v>364.14</v>
      </c>
      <c r="E1107" s="48">
        <v>658</v>
      </c>
      <c r="F1107" s="50">
        <v>-15.3972</v>
      </c>
      <c r="G1107" s="30">
        <f t="shared" si="70"/>
        <v>-1.53972</v>
      </c>
      <c r="H1107" s="31">
        <f t="shared" si="71"/>
        <v>335.56767000000059</v>
      </c>
      <c r="I1107" s="31">
        <f>MAX($H$19:H1107)</f>
        <v>338.69151000000056</v>
      </c>
      <c r="J1107" s="32">
        <f t="shared" si="72"/>
        <v>-3.1238399999999729</v>
      </c>
      <c r="K1107" s="33">
        <f t="shared" si="73"/>
        <v>-4.5674465932057373E-3</v>
      </c>
    </row>
    <row r="1108" spans="1:11" x14ac:dyDescent="0.25">
      <c r="A1108" s="47" t="s">
        <v>107</v>
      </c>
      <c r="B1108" s="48" t="s">
        <v>112</v>
      </c>
      <c r="C1108" s="49">
        <v>45177.729166666664</v>
      </c>
      <c r="D1108" s="48">
        <v>247.35</v>
      </c>
      <c r="E1108" s="48">
        <v>262</v>
      </c>
      <c r="F1108" s="50">
        <v>-87.665199999999999</v>
      </c>
      <c r="G1108" s="30">
        <f t="shared" si="70"/>
        <v>-8.7665199999999999</v>
      </c>
      <c r="H1108" s="31">
        <f t="shared" si="71"/>
        <v>326.80115000000058</v>
      </c>
      <c r="I1108" s="31">
        <f>MAX($H$19:H1108)</f>
        <v>338.69151000000056</v>
      </c>
      <c r="J1108" s="32">
        <f t="shared" si="72"/>
        <v>-11.890359999999987</v>
      </c>
      <c r="K1108" s="33">
        <f t="shared" si="73"/>
        <v>-2.6124447566715836E-2</v>
      </c>
    </row>
    <row r="1109" spans="1:11" x14ac:dyDescent="0.25">
      <c r="A1109" s="47" t="s">
        <v>107</v>
      </c>
      <c r="B1109" s="48" t="s">
        <v>111</v>
      </c>
      <c r="C1109" s="49">
        <v>45180.583333333336</v>
      </c>
      <c r="D1109" s="48">
        <v>264.37</v>
      </c>
      <c r="E1109" s="48">
        <v>202</v>
      </c>
      <c r="F1109" s="50">
        <v>18.584</v>
      </c>
      <c r="G1109" s="30">
        <f t="shared" si="70"/>
        <v>1.8584000000000001</v>
      </c>
      <c r="H1109" s="31">
        <f t="shared" si="71"/>
        <v>328.65955000000059</v>
      </c>
      <c r="I1109" s="31">
        <f>MAX($H$19:H1109)</f>
        <v>338.69151000000056</v>
      </c>
      <c r="J1109" s="32">
        <f t="shared" si="72"/>
        <v>-10.03195999999997</v>
      </c>
      <c r="K1109" s="33">
        <f t="shared" si="73"/>
        <v>5.6866384956111293E-3</v>
      </c>
    </row>
    <row r="1110" spans="1:11" x14ac:dyDescent="0.25">
      <c r="A1110" s="47" t="s">
        <v>106</v>
      </c>
      <c r="B1110" s="48" t="s">
        <v>111</v>
      </c>
      <c r="C1110" s="49">
        <v>45181.583333333336</v>
      </c>
      <c r="D1110" s="48">
        <v>145.11000000000001</v>
      </c>
      <c r="E1110" s="48">
        <v>1355</v>
      </c>
      <c r="F1110" s="50">
        <v>25.745000000000001</v>
      </c>
      <c r="G1110" s="30">
        <f t="shared" si="70"/>
        <v>2.5745000000000005</v>
      </c>
      <c r="H1110" s="31">
        <f t="shared" si="71"/>
        <v>331.23405000000059</v>
      </c>
      <c r="I1110" s="31">
        <f>MAX($H$19:H1110)</f>
        <v>338.69151000000056</v>
      </c>
      <c r="J1110" s="32">
        <f t="shared" si="72"/>
        <v>-7.4574599999999691</v>
      </c>
      <c r="K1110" s="33">
        <f t="shared" si="73"/>
        <v>7.8333339165101989E-3</v>
      </c>
    </row>
    <row r="1111" spans="1:11" x14ac:dyDescent="0.25">
      <c r="A1111" s="47" t="s">
        <v>115</v>
      </c>
      <c r="B1111" s="48" t="s">
        <v>111</v>
      </c>
      <c r="C1111" s="49">
        <v>45182.583333333336</v>
      </c>
      <c r="D1111" s="48">
        <v>106.81</v>
      </c>
      <c r="E1111" s="48">
        <v>756</v>
      </c>
      <c r="F1111" s="50">
        <v>14.817600000000001</v>
      </c>
      <c r="G1111" s="30">
        <f t="shared" si="70"/>
        <v>1.4817600000000002</v>
      </c>
      <c r="H1111" s="31">
        <f t="shared" si="71"/>
        <v>332.7158100000006</v>
      </c>
      <c r="I1111" s="31">
        <f>MAX($H$19:H1111)</f>
        <v>338.69151000000056</v>
      </c>
      <c r="J1111" s="32">
        <f t="shared" si="72"/>
        <v>-5.9756999999999607</v>
      </c>
      <c r="K1111" s="33">
        <f t="shared" si="73"/>
        <v>4.4734531368377795E-3</v>
      </c>
    </row>
    <row r="1112" spans="1:11" x14ac:dyDescent="0.25">
      <c r="A1112" s="47" t="s">
        <v>115</v>
      </c>
      <c r="B1112" s="48" t="s">
        <v>112</v>
      </c>
      <c r="C1112" s="49">
        <v>45184.583333333336</v>
      </c>
      <c r="D1112" s="48">
        <v>104.04</v>
      </c>
      <c r="E1112" s="48">
        <v>742</v>
      </c>
      <c r="F1112" s="50">
        <v>29.976800000000004</v>
      </c>
      <c r="G1112" s="30">
        <f t="shared" si="70"/>
        <v>2.9976800000000008</v>
      </c>
      <c r="H1112" s="31">
        <f t="shared" si="71"/>
        <v>335.7134900000006</v>
      </c>
      <c r="I1112" s="31">
        <f>MAX($H$19:H1112)</f>
        <v>338.69151000000056</v>
      </c>
      <c r="J1112" s="32">
        <f t="shared" si="72"/>
        <v>-2.9780199999999581</v>
      </c>
      <c r="K1112" s="33">
        <f t="shared" si="73"/>
        <v>9.0097311576506911E-3</v>
      </c>
    </row>
    <row r="1113" spans="1:11" x14ac:dyDescent="0.25">
      <c r="A1113" s="47" t="s">
        <v>107</v>
      </c>
      <c r="B1113" s="48" t="s">
        <v>112</v>
      </c>
      <c r="C1113" s="49">
        <v>45187.583333333336</v>
      </c>
      <c r="D1113" s="48">
        <v>266.13</v>
      </c>
      <c r="E1113" s="48">
        <v>241</v>
      </c>
      <c r="F1113" s="50">
        <v>18.0991</v>
      </c>
      <c r="G1113" s="30">
        <f t="shared" si="70"/>
        <v>1.8099100000000001</v>
      </c>
      <c r="H1113" s="31">
        <f t="shared" si="71"/>
        <v>337.52340000000061</v>
      </c>
      <c r="I1113" s="31">
        <f>MAX($H$19:H1113)</f>
        <v>338.69151000000056</v>
      </c>
      <c r="J1113" s="32">
        <f t="shared" si="72"/>
        <v>-1.168109999999956</v>
      </c>
      <c r="K1113" s="33">
        <f t="shared" si="73"/>
        <v>5.391234054967553E-3</v>
      </c>
    </row>
    <row r="1114" spans="1:11" x14ac:dyDescent="0.25">
      <c r="A1114" s="47" t="s">
        <v>106</v>
      </c>
      <c r="B1114" s="48" t="s">
        <v>112</v>
      </c>
      <c r="C1114" s="49">
        <v>45188.6875</v>
      </c>
      <c r="D1114" s="48">
        <v>147.83000000000001</v>
      </c>
      <c r="E1114" s="48">
        <v>1486</v>
      </c>
      <c r="F1114" s="50">
        <v>7.8758000000000008</v>
      </c>
      <c r="G1114" s="30">
        <f t="shared" si="70"/>
        <v>0.78758000000000017</v>
      </c>
      <c r="H1114" s="31">
        <f t="shared" si="71"/>
        <v>338.3109800000006</v>
      </c>
      <c r="I1114" s="31">
        <f>MAX($H$19:H1114)</f>
        <v>338.69151000000056</v>
      </c>
      <c r="J1114" s="32">
        <f t="shared" si="72"/>
        <v>-0.38052999999996473</v>
      </c>
      <c r="K1114" s="33">
        <f t="shared" si="73"/>
        <v>2.3334085873749633E-3</v>
      </c>
    </row>
    <row r="1115" spans="1:11" x14ac:dyDescent="0.25">
      <c r="A1115" s="47" t="s">
        <v>107</v>
      </c>
      <c r="B1115" s="48" t="s">
        <v>111</v>
      </c>
      <c r="C1115" s="49">
        <v>45189.729166666664</v>
      </c>
      <c r="D1115" s="48">
        <v>271.58</v>
      </c>
      <c r="E1115" s="48">
        <v>314</v>
      </c>
      <c r="F1115" s="50">
        <v>-20.033200000000001</v>
      </c>
      <c r="G1115" s="30">
        <f t="shared" si="70"/>
        <v>-2.00332</v>
      </c>
      <c r="H1115" s="31">
        <f t="shared" si="71"/>
        <v>336.30766000000062</v>
      </c>
      <c r="I1115" s="31">
        <f>MAX($H$19:H1115)</f>
        <v>338.69151000000056</v>
      </c>
      <c r="J1115" s="32">
        <f t="shared" si="72"/>
        <v>-2.3838499999999385</v>
      </c>
      <c r="K1115" s="33">
        <f t="shared" si="73"/>
        <v>-5.921534086774205E-3</v>
      </c>
    </row>
    <row r="1116" spans="1:11" x14ac:dyDescent="0.25">
      <c r="A1116" s="47" t="s">
        <v>116</v>
      </c>
      <c r="B1116" s="48" t="s">
        <v>112</v>
      </c>
      <c r="C1116" s="49">
        <v>45189.791666666664</v>
      </c>
      <c r="D1116" s="48">
        <v>368.48</v>
      </c>
      <c r="E1116" s="48">
        <v>760</v>
      </c>
      <c r="F1116" s="50">
        <v>39.595999999999997</v>
      </c>
      <c r="G1116" s="30">
        <f t="shared" si="70"/>
        <v>3.9596</v>
      </c>
      <c r="H1116" s="31">
        <f t="shared" si="71"/>
        <v>340.26726000000065</v>
      </c>
      <c r="I1116" s="31">
        <f>MAX($H$19:H1116)</f>
        <v>340.26726000000065</v>
      </c>
      <c r="J1116" s="32">
        <f t="shared" si="72"/>
        <v>0</v>
      </c>
      <c r="K1116" s="33">
        <f t="shared" si="73"/>
        <v>1.1773743125565561E-2</v>
      </c>
    </row>
    <row r="1117" spans="1:11" x14ac:dyDescent="0.25">
      <c r="A1117" s="47" t="s">
        <v>114</v>
      </c>
      <c r="B1117" s="48" t="s">
        <v>112</v>
      </c>
      <c r="C1117" s="49">
        <v>45195.583333333336</v>
      </c>
      <c r="D1117" s="48">
        <v>173.03</v>
      </c>
      <c r="E1117" s="48">
        <v>680</v>
      </c>
      <c r="F1117" s="50">
        <v>7.8879999999999999</v>
      </c>
      <c r="G1117" s="30">
        <f t="shared" si="70"/>
        <v>0.78880000000000006</v>
      </c>
      <c r="H1117" s="31">
        <f t="shared" si="71"/>
        <v>341.05606000000063</v>
      </c>
      <c r="I1117" s="31">
        <f>MAX($H$19:H1117)</f>
        <v>341.05606000000063</v>
      </c>
      <c r="J1117" s="32">
        <f t="shared" si="72"/>
        <v>0</v>
      </c>
      <c r="K1117" s="33">
        <f t="shared" si="73"/>
        <v>2.3181777759047062E-3</v>
      </c>
    </row>
    <row r="1118" spans="1:11" x14ac:dyDescent="0.25">
      <c r="A1118" s="47" t="s">
        <v>115</v>
      </c>
      <c r="B1118" s="48" t="s">
        <v>111</v>
      </c>
      <c r="C1118" s="49">
        <v>45196.604166666664</v>
      </c>
      <c r="D1118" s="48">
        <v>98.36</v>
      </c>
      <c r="E1118" s="48">
        <v>776</v>
      </c>
      <c r="F1118" s="50">
        <v>-20.020799999999998</v>
      </c>
      <c r="G1118" s="30">
        <f t="shared" si="70"/>
        <v>-2.0020799999999999</v>
      </c>
      <c r="H1118" s="31">
        <f t="shared" si="71"/>
        <v>339.05398000000065</v>
      </c>
      <c r="I1118" s="31">
        <f>MAX($H$19:H1118)</f>
        <v>341.05606000000063</v>
      </c>
      <c r="J1118" s="32">
        <f t="shared" si="72"/>
        <v>-2.0020799999999781</v>
      </c>
      <c r="K1118" s="33">
        <f t="shared" si="73"/>
        <v>-5.8702372859170682E-3</v>
      </c>
    </row>
    <row r="1119" spans="1:11" x14ac:dyDescent="0.25">
      <c r="A1119" s="47" t="s">
        <v>106</v>
      </c>
      <c r="B1119" s="48" t="s">
        <v>111</v>
      </c>
      <c r="C1119" s="49">
        <v>45197.583333333336</v>
      </c>
      <c r="D1119" s="48">
        <v>147.47999999999999</v>
      </c>
      <c r="E1119" s="48">
        <v>968</v>
      </c>
      <c r="F1119" s="50">
        <v>8.6151999999999997</v>
      </c>
      <c r="G1119" s="30">
        <f t="shared" si="70"/>
        <v>0.86152000000000006</v>
      </c>
      <c r="H1119" s="31">
        <f t="shared" si="71"/>
        <v>339.91550000000063</v>
      </c>
      <c r="I1119" s="31">
        <f>MAX($H$19:H1119)</f>
        <v>341.05606000000063</v>
      </c>
      <c r="J1119" s="32">
        <f t="shared" si="72"/>
        <v>-1.1405599999999936</v>
      </c>
      <c r="K1119" s="33">
        <f t="shared" si="73"/>
        <v>2.5409523285937485E-3</v>
      </c>
    </row>
    <row r="1120" spans="1:11" x14ac:dyDescent="0.25">
      <c r="A1120" s="47" t="s">
        <v>105</v>
      </c>
      <c r="B1120" s="48" t="s">
        <v>111</v>
      </c>
      <c r="C1120" s="49">
        <v>45197.645833333336</v>
      </c>
      <c r="D1120" s="48">
        <v>132.71</v>
      </c>
      <c r="E1120" s="48">
        <v>891</v>
      </c>
      <c r="F1120" s="50">
        <v>16.394400000000001</v>
      </c>
      <c r="G1120" s="30">
        <f t="shared" si="70"/>
        <v>1.6394400000000002</v>
      </c>
      <c r="H1120" s="31">
        <f t="shared" si="71"/>
        <v>341.55494000000061</v>
      </c>
      <c r="I1120" s="31">
        <f>MAX($H$19:H1120)</f>
        <v>341.55494000000061</v>
      </c>
      <c r="J1120" s="32">
        <f t="shared" si="72"/>
        <v>0</v>
      </c>
      <c r="K1120" s="33">
        <f t="shared" si="73"/>
        <v>4.8230810304323857E-3</v>
      </c>
    </row>
    <row r="1121" spans="1:11" x14ac:dyDescent="0.25">
      <c r="A1121" s="47" t="s">
        <v>107</v>
      </c>
      <c r="B1121" s="48" t="s">
        <v>111</v>
      </c>
      <c r="C1121" s="49">
        <v>45198.583333333336</v>
      </c>
      <c r="D1121" s="48">
        <v>253.25</v>
      </c>
      <c r="E1121" s="48">
        <v>242</v>
      </c>
      <c r="F1121" s="50">
        <v>-11.519200000000001</v>
      </c>
      <c r="G1121" s="30">
        <f t="shared" si="70"/>
        <v>-1.1519200000000003</v>
      </c>
      <c r="H1121" s="31">
        <f t="shared" si="71"/>
        <v>340.40302000000059</v>
      </c>
      <c r="I1121" s="31">
        <f>MAX($H$19:H1121)</f>
        <v>341.55494000000061</v>
      </c>
      <c r="J1121" s="32">
        <f t="shared" si="72"/>
        <v>-1.1519200000000183</v>
      </c>
      <c r="K1121" s="33">
        <f t="shared" si="73"/>
        <v>-3.3725760195417731E-3</v>
      </c>
    </row>
    <row r="1122" spans="1:11" x14ac:dyDescent="0.25">
      <c r="A1122" s="47" t="s">
        <v>114</v>
      </c>
      <c r="B1122" s="48" t="s">
        <v>111</v>
      </c>
      <c r="C1122" s="49">
        <v>45201.583333333336</v>
      </c>
      <c r="D1122" s="48">
        <v>172.89</v>
      </c>
      <c r="E1122" s="48">
        <v>676</v>
      </c>
      <c r="F1122" s="50">
        <v>8.1796000000000006</v>
      </c>
      <c r="G1122" s="30">
        <f t="shared" si="70"/>
        <v>0.81796000000000013</v>
      </c>
      <c r="H1122" s="31">
        <f t="shared" si="71"/>
        <v>341.22098000000062</v>
      </c>
      <c r="I1122" s="31">
        <f>MAX($H$19:H1122)</f>
        <v>341.55494000000061</v>
      </c>
      <c r="J1122" s="32">
        <f t="shared" si="72"/>
        <v>-0.33395999999999049</v>
      </c>
      <c r="K1122" s="33">
        <f t="shared" si="73"/>
        <v>2.4029164018581906E-3</v>
      </c>
    </row>
    <row r="1123" spans="1:11" x14ac:dyDescent="0.25">
      <c r="A1123" s="47" t="s">
        <v>104</v>
      </c>
      <c r="B1123" s="48" t="s">
        <v>111</v>
      </c>
      <c r="C1123" s="49">
        <v>45201.604166666664</v>
      </c>
      <c r="D1123" s="48">
        <v>128.71</v>
      </c>
      <c r="E1123" s="48">
        <v>663</v>
      </c>
      <c r="F1123" s="50">
        <v>8.2211999999999996</v>
      </c>
      <c r="G1123" s="30">
        <f t="shared" si="70"/>
        <v>0.82211999999999996</v>
      </c>
      <c r="H1123" s="31">
        <f t="shared" si="71"/>
        <v>342.04310000000061</v>
      </c>
      <c r="I1123" s="31">
        <f>MAX($H$19:H1123)</f>
        <v>342.04310000000061</v>
      </c>
      <c r="J1123" s="32">
        <f t="shared" si="72"/>
        <v>0</v>
      </c>
      <c r="K1123" s="33">
        <f t="shared" si="73"/>
        <v>2.4093477487814319E-3</v>
      </c>
    </row>
    <row r="1124" spans="1:11" x14ac:dyDescent="0.25">
      <c r="A1124" s="47" t="s">
        <v>115</v>
      </c>
      <c r="B1124" s="48" t="s">
        <v>112</v>
      </c>
      <c r="C1124" s="49">
        <v>45202.625</v>
      </c>
      <c r="D1124" s="48">
        <v>100.2</v>
      </c>
      <c r="E1124" s="48">
        <v>686</v>
      </c>
      <c r="F1124" s="50">
        <v>-11.662000000000001</v>
      </c>
      <c r="G1124" s="30">
        <f t="shared" si="70"/>
        <v>-1.1662000000000001</v>
      </c>
      <c r="H1124" s="31">
        <f t="shared" si="71"/>
        <v>340.8769000000006</v>
      </c>
      <c r="I1124" s="31">
        <f>MAX($H$19:H1124)</f>
        <v>342.04310000000061</v>
      </c>
      <c r="J1124" s="32">
        <f t="shared" si="72"/>
        <v>-1.1662000000000035</v>
      </c>
      <c r="K1124" s="33">
        <f t="shared" si="73"/>
        <v>-3.4095118422210469E-3</v>
      </c>
    </row>
    <row r="1125" spans="1:11" x14ac:dyDescent="0.25">
      <c r="A1125" s="47" t="s">
        <v>105</v>
      </c>
      <c r="B1125" s="48" t="s">
        <v>111</v>
      </c>
      <c r="C1125" s="49">
        <v>45203.625</v>
      </c>
      <c r="D1125" s="48">
        <v>134.86000000000001</v>
      </c>
      <c r="E1125" s="48">
        <v>794</v>
      </c>
      <c r="F1125" s="50">
        <v>9.6074000000000002</v>
      </c>
      <c r="G1125" s="30">
        <f t="shared" si="70"/>
        <v>0.96074000000000004</v>
      </c>
      <c r="H1125" s="31">
        <f t="shared" si="71"/>
        <v>341.83764000000059</v>
      </c>
      <c r="I1125" s="31">
        <f>MAX($H$19:H1125)</f>
        <v>342.04310000000061</v>
      </c>
      <c r="J1125" s="32">
        <f t="shared" si="72"/>
        <v>-0.20546000000001641</v>
      </c>
      <c r="K1125" s="33">
        <f t="shared" si="73"/>
        <v>2.8184368022590167E-3</v>
      </c>
    </row>
    <row r="1126" spans="1:11" x14ac:dyDescent="0.25">
      <c r="A1126" s="47" t="s">
        <v>116</v>
      </c>
      <c r="B1126" s="48" t="s">
        <v>111</v>
      </c>
      <c r="C1126" s="49">
        <v>45205.666666666664</v>
      </c>
      <c r="D1126" s="48">
        <v>348.03</v>
      </c>
      <c r="E1126" s="48">
        <v>468</v>
      </c>
      <c r="F1126" s="50">
        <v>-37.720799999999997</v>
      </c>
      <c r="G1126" s="30">
        <f t="shared" si="70"/>
        <v>-3.7720799999999999</v>
      </c>
      <c r="H1126" s="31">
        <f t="shared" si="71"/>
        <v>338.06556000000057</v>
      </c>
      <c r="I1126" s="31">
        <f>MAX($H$19:H1126)</f>
        <v>342.04310000000061</v>
      </c>
      <c r="J1126" s="32">
        <f t="shared" si="72"/>
        <v>-3.9775400000000332</v>
      </c>
      <c r="K1126" s="33">
        <f t="shared" si="73"/>
        <v>-1.103471226866648E-2</v>
      </c>
    </row>
    <row r="1127" spans="1:11" x14ac:dyDescent="0.25">
      <c r="A1127" s="47" t="s">
        <v>107</v>
      </c>
      <c r="B1127" s="48" t="s">
        <v>111</v>
      </c>
      <c r="C1127" s="49">
        <v>45205.708333333336</v>
      </c>
      <c r="D1127" s="48">
        <v>259.2</v>
      </c>
      <c r="E1127" s="48">
        <v>267</v>
      </c>
      <c r="F1127" s="50">
        <v>-20.772600000000001</v>
      </c>
      <c r="G1127" s="30">
        <f t="shared" si="70"/>
        <v>-2.0772600000000003</v>
      </c>
      <c r="H1127" s="31">
        <f t="shared" si="71"/>
        <v>335.98830000000055</v>
      </c>
      <c r="I1127" s="31">
        <f>MAX($H$19:H1127)</f>
        <v>342.04310000000061</v>
      </c>
      <c r="J1127" s="32">
        <f t="shared" si="72"/>
        <v>-6.054800000000057</v>
      </c>
      <c r="K1127" s="33">
        <f t="shared" si="73"/>
        <v>-6.1445478208428383E-3</v>
      </c>
    </row>
    <row r="1128" spans="1:11" x14ac:dyDescent="0.25">
      <c r="A1128" s="47" t="s">
        <v>107</v>
      </c>
      <c r="B1128" s="48" t="s">
        <v>112</v>
      </c>
      <c r="C1128" s="49">
        <v>45208.625</v>
      </c>
      <c r="D1128" s="48">
        <v>253.24</v>
      </c>
      <c r="E1128" s="48">
        <v>275</v>
      </c>
      <c r="F1128" s="50">
        <v>-20.02</v>
      </c>
      <c r="G1128" s="30">
        <f t="shared" si="70"/>
        <v>-2.0020000000000002</v>
      </c>
      <c r="H1128" s="31">
        <f t="shared" si="71"/>
        <v>333.98630000000054</v>
      </c>
      <c r="I1128" s="31">
        <f>MAX($H$19:H1128)</f>
        <v>342.04310000000061</v>
      </c>
      <c r="J1128" s="32">
        <f t="shared" si="72"/>
        <v>-8.0568000000000666</v>
      </c>
      <c r="K1128" s="33">
        <f t="shared" si="73"/>
        <v>-5.9585408182368793E-3</v>
      </c>
    </row>
    <row r="1129" spans="1:11" x14ac:dyDescent="0.25">
      <c r="A1129" s="47" t="s">
        <v>116</v>
      </c>
      <c r="B1129" s="48" t="s">
        <v>111</v>
      </c>
      <c r="C1129" s="49">
        <v>45209.604166666664</v>
      </c>
      <c r="D1129" s="48">
        <v>348.02</v>
      </c>
      <c r="E1129" s="48">
        <v>542</v>
      </c>
      <c r="F1129" s="50">
        <v>7.6963999999999997</v>
      </c>
      <c r="G1129" s="30">
        <f t="shared" si="70"/>
        <v>0.76963999999999999</v>
      </c>
      <c r="H1129" s="31">
        <f t="shared" si="71"/>
        <v>334.75594000000052</v>
      </c>
      <c r="I1129" s="31">
        <f>MAX($H$19:H1129)</f>
        <v>342.04310000000061</v>
      </c>
      <c r="J1129" s="32">
        <f t="shared" si="72"/>
        <v>-7.2871600000000853</v>
      </c>
      <c r="K1129" s="33">
        <f t="shared" si="73"/>
        <v>2.3044058992838234E-3</v>
      </c>
    </row>
    <row r="1130" spans="1:11" x14ac:dyDescent="0.25">
      <c r="A1130" s="47" t="s">
        <v>116</v>
      </c>
      <c r="B1130" s="48" t="s">
        <v>112</v>
      </c>
      <c r="C1130" s="49">
        <v>45211.729166666664</v>
      </c>
      <c r="D1130" s="48">
        <v>344.24</v>
      </c>
      <c r="E1130" s="48">
        <v>563</v>
      </c>
      <c r="F1130" s="50">
        <v>-20.605799999999999</v>
      </c>
      <c r="G1130" s="30">
        <f t="shared" si="70"/>
        <v>-2.0605799999999999</v>
      </c>
      <c r="H1130" s="31">
        <f t="shared" si="71"/>
        <v>332.69536000000051</v>
      </c>
      <c r="I1130" s="31">
        <f>MAX($H$19:H1130)</f>
        <v>342.04310000000061</v>
      </c>
      <c r="J1130" s="32">
        <f t="shared" si="72"/>
        <v>-9.3477400000001012</v>
      </c>
      <c r="K1130" s="33">
        <f t="shared" si="73"/>
        <v>-6.1554695638859069E-3</v>
      </c>
    </row>
    <row r="1131" spans="1:11" x14ac:dyDescent="0.25">
      <c r="A1131" s="47" t="s">
        <v>107</v>
      </c>
      <c r="B1131" s="48" t="s">
        <v>112</v>
      </c>
      <c r="C1131" s="49">
        <v>45211.729166666664</v>
      </c>
      <c r="D1131" s="48">
        <v>259.74</v>
      </c>
      <c r="E1131" s="48">
        <v>301</v>
      </c>
      <c r="F1131" s="50">
        <v>33.0197</v>
      </c>
      <c r="G1131" s="30">
        <f t="shared" si="70"/>
        <v>3.3019700000000003</v>
      </c>
      <c r="H1131" s="31">
        <f t="shared" si="71"/>
        <v>335.99733000000049</v>
      </c>
      <c r="I1131" s="31">
        <f>MAX($H$19:H1131)</f>
        <v>342.04310000000061</v>
      </c>
      <c r="J1131" s="32">
        <f t="shared" si="72"/>
        <v>-6.0457700000001182</v>
      </c>
      <c r="K1131" s="33">
        <f t="shared" si="73"/>
        <v>9.9249054750867316E-3</v>
      </c>
    </row>
    <row r="1132" spans="1:11" x14ac:dyDescent="0.25">
      <c r="A1132" s="47" t="s">
        <v>105</v>
      </c>
      <c r="B1132" s="48" t="s">
        <v>112</v>
      </c>
      <c r="C1132" s="49">
        <v>45212.645833333336</v>
      </c>
      <c r="D1132" s="48">
        <v>138.75</v>
      </c>
      <c r="E1132" s="48">
        <v>903</v>
      </c>
      <c r="F1132" s="50">
        <v>-20.046600000000002</v>
      </c>
      <c r="G1132" s="30">
        <f t="shared" si="70"/>
        <v>-2.0046600000000003</v>
      </c>
      <c r="H1132" s="31">
        <f t="shared" si="71"/>
        <v>333.99267000000049</v>
      </c>
      <c r="I1132" s="31">
        <f>MAX($H$19:H1132)</f>
        <v>342.04310000000061</v>
      </c>
      <c r="J1132" s="32">
        <f t="shared" si="72"/>
        <v>-8.0504300000001194</v>
      </c>
      <c r="K1132" s="33">
        <f t="shared" si="73"/>
        <v>-5.9662974107561606E-3</v>
      </c>
    </row>
    <row r="1133" spans="1:11" x14ac:dyDescent="0.25">
      <c r="A1133" s="47" t="s">
        <v>104</v>
      </c>
      <c r="B1133" s="48" t="s">
        <v>112</v>
      </c>
      <c r="C1133" s="49">
        <v>45216.583333333336</v>
      </c>
      <c r="D1133" s="48">
        <v>129.18</v>
      </c>
      <c r="E1133" s="48">
        <v>701</v>
      </c>
      <c r="F1133" s="50">
        <v>-20.329000000000001</v>
      </c>
      <c r="G1133" s="30">
        <f t="shared" si="70"/>
        <v>-2.0329000000000002</v>
      </c>
      <c r="H1133" s="31">
        <f t="shared" si="71"/>
        <v>331.9597700000005</v>
      </c>
      <c r="I1133" s="31">
        <f>MAX($H$19:H1133)</f>
        <v>342.04310000000061</v>
      </c>
      <c r="J1133" s="32">
        <f t="shared" si="72"/>
        <v>-10.083330000000103</v>
      </c>
      <c r="K1133" s="33">
        <f t="shared" si="73"/>
        <v>-6.0866605246155947E-3</v>
      </c>
    </row>
    <row r="1134" spans="1:11" x14ac:dyDescent="0.25">
      <c r="A1134" s="47" t="s">
        <v>104</v>
      </c>
      <c r="B1134" s="48" t="s">
        <v>111</v>
      </c>
      <c r="C1134" s="49">
        <v>45216.6875</v>
      </c>
      <c r="D1134" s="48">
        <v>132.5</v>
      </c>
      <c r="E1134" s="48">
        <v>698</v>
      </c>
      <c r="F1134" s="50">
        <v>-20.102399999999999</v>
      </c>
      <c r="G1134" s="30">
        <f t="shared" ref="G1134:G1197" si="74">(F1134*0.1)</f>
        <v>-2.01024</v>
      </c>
      <c r="H1134" s="31">
        <f t="shared" ref="H1134:H1197" si="75">(H1133+G1134)</f>
        <v>329.94953000000049</v>
      </c>
      <c r="I1134" s="31">
        <f>MAX($H$19:H1134)</f>
        <v>342.04310000000061</v>
      </c>
      <c r="J1134" s="32">
        <f t="shared" ref="J1134:J1197" si="76">(H1134-I1134)</f>
        <v>-12.093570000000113</v>
      </c>
      <c r="K1134" s="33">
        <f t="shared" ref="K1134:K1197" si="77">(H1134/H1133)-1</f>
        <v>-6.0556735534550432E-3</v>
      </c>
    </row>
    <row r="1135" spans="1:11" x14ac:dyDescent="0.25">
      <c r="A1135" s="47" t="s">
        <v>105</v>
      </c>
      <c r="B1135" s="48" t="s">
        <v>111</v>
      </c>
      <c r="C1135" s="49">
        <v>45216.6875</v>
      </c>
      <c r="D1135" s="48">
        <v>141</v>
      </c>
      <c r="E1135" s="48">
        <v>930</v>
      </c>
      <c r="F1135" s="50">
        <v>7.9979999999999993</v>
      </c>
      <c r="G1135" s="30">
        <f t="shared" si="74"/>
        <v>0.79979999999999996</v>
      </c>
      <c r="H1135" s="31">
        <f t="shared" si="75"/>
        <v>330.7493300000005</v>
      </c>
      <c r="I1135" s="31">
        <f>MAX($H$19:H1135)</f>
        <v>342.04310000000061</v>
      </c>
      <c r="J1135" s="32">
        <f t="shared" si="76"/>
        <v>-11.293770000000109</v>
      </c>
      <c r="K1135" s="33">
        <f t="shared" si="77"/>
        <v>2.4240070898116084E-3</v>
      </c>
    </row>
    <row r="1136" spans="1:11" x14ac:dyDescent="0.25">
      <c r="A1136" s="47" t="s">
        <v>116</v>
      </c>
      <c r="B1136" s="48" t="s">
        <v>112</v>
      </c>
      <c r="C1136" s="49">
        <v>45216.791666666664</v>
      </c>
      <c r="D1136" s="48">
        <v>344.44</v>
      </c>
      <c r="E1136" s="48">
        <v>554</v>
      </c>
      <c r="F1136" s="50">
        <v>18.725200000000001</v>
      </c>
      <c r="G1136" s="30">
        <f t="shared" si="74"/>
        <v>1.8725200000000002</v>
      </c>
      <c r="H1136" s="31">
        <f t="shared" si="75"/>
        <v>332.62185000000051</v>
      </c>
      <c r="I1136" s="31">
        <f>MAX($H$19:H1136)</f>
        <v>342.04310000000061</v>
      </c>
      <c r="J1136" s="32">
        <f t="shared" si="76"/>
        <v>-9.4212500000001</v>
      </c>
      <c r="K1136" s="33">
        <f t="shared" si="77"/>
        <v>5.6614475983973733E-3</v>
      </c>
    </row>
    <row r="1137" spans="1:11" x14ac:dyDescent="0.25">
      <c r="A1137" s="47" t="s">
        <v>104</v>
      </c>
      <c r="B1137" s="48" t="s">
        <v>112</v>
      </c>
      <c r="C1137" s="49">
        <v>45217.583333333336</v>
      </c>
      <c r="D1137" s="48">
        <v>130.07</v>
      </c>
      <c r="E1137" s="48">
        <v>721</v>
      </c>
      <c r="F1137" s="50">
        <v>4.5423</v>
      </c>
      <c r="G1137" s="30">
        <f t="shared" si="74"/>
        <v>0.45423000000000002</v>
      </c>
      <c r="H1137" s="31">
        <f t="shared" si="75"/>
        <v>333.0760800000005</v>
      </c>
      <c r="I1137" s="31">
        <f>MAX($H$19:H1137)</f>
        <v>342.04310000000061</v>
      </c>
      <c r="J1137" s="32">
        <f t="shared" si="76"/>
        <v>-8.9670200000001046</v>
      </c>
      <c r="K1137" s="33">
        <f t="shared" si="77"/>
        <v>1.3656048151977629E-3</v>
      </c>
    </row>
    <row r="1138" spans="1:11" x14ac:dyDescent="0.25">
      <c r="A1138" s="47" t="s">
        <v>114</v>
      </c>
      <c r="B1138" s="48" t="s">
        <v>112</v>
      </c>
      <c r="C1138" s="49">
        <v>45218.791666666664</v>
      </c>
      <c r="D1138" s="48">
        <v>175.62</v>
      </c>
      <c r="E1138" s="48">
        <v>685</v>
      </c>
      <c r="F1138" s="50">
        <v>16.850999999999999</v>
      </c>
      <c r="G1138" s="30">
        <f t="shared" si="74"/>
        <v>1.6851</v>
      </c>
      <c r="H1138" s="31">
        <f t="shared" si="75"/>
        <v>334.76118000000048</v>
      </c>
      <c r="I1138" s="31">
        <f>MAX($H$19:H1138)</f>
        <v>342.04310000000061</v>
      </c>
      <c r="J1138" s="32">
        <f t="shared" si="76"/>
        <v>-7.2819200000001274</v>
      </c>
      <c r="K1138" s="33">
        <f t="shared" si="77"/>
        <v>5.05920449165842E-3</v>
      </c>
    </row>
    <row r="1139" spans="1:11" x14ac:dyDescent="0.25">
      <c r="A1139" s="47" t="s">
        <v>105</v>
      </c>
      <c r="B1139" s="48" t="s">
        <v>111</v>
      </c>
      <c r="C1139" s="49">
        <v>45223.583333333336</v>
      </c>
      <c r="D1139" s="48">
        <v>140.08000000000001</v>
      </c>
      <c r="E1139" s="48">
        <v>833</v>
      </c>
      <c r="F1139" s="50">
        <v>-13.4946</v>
      </c>
      <c r="G1139" s="30">
        <f t="shared" si="74"/>
        <v>-1.3494600000000001</v>
      </c>
      <c r="H1139" s="31">
        <f t="shared" si="75"/>
        <v>333.41172000000046</v>
      </c>
      <c r="I1139" s="31">
        <f>MAX($H$19:H1139)</f>
        <v>342.04310000000061</v>
      </c>
      <c r="J1139" s="32">
        <f t="shared" si="76"/>
        <v>-8.6313800000001493</v>
      </c>
      <c r="K1139" s="33">
        <f t="shared" si="77"/>
        <v>-4.0311125680702053E-3</v>
      </c>
    </row>
    <row r="1140" spans="1:11" x14ac:dyDescent="0.25">
      <c r="A1140" s="47" t="s">
        <v>105</v>
      </c>
      <c r="B1140" s="48" t="s">
        <v>112</v>
      </c>
      <c r="C1140" s="49">
        <v>45224.583333333336</v>
      </c>
      <c r="D1140" s="48">
        <v>128.61000000000001</v>
      </c>
      <c r="E1140" s="48">
        <v>409</v>
      </c>
      <c r="F1140" s="50">
        <v>33.578900000000004</v>
      </c>
      <c r="G1140" s="30">
        <f t="shared" si="74"/>
        <v>3.3578900000000007</v>
      </c>
      <c r="H1140" s="31">
        <f t="shared" si="75"/>
        <v>336.76961000000045</v>
      </c>
      <c r="I1140" s="31">
        <f>MAX($H$19:H1140)</f>
        <v>342.04310000000061</v>
      </c>
      <c r="J1140" s="32">
        <f t="shared" si="76"/>
        <v>-5.2734900000001517</v>
      </c>
      <c r="K1140" s="33">
        <f t="shared" si="77"/>
        <v>1.0071301632708085E-2</v>
      </c>
    </row>
    <row r="1141" spans="1:11" x14ac:dyDescent="0.25">
      <c r="A1141" s="47" t="s">
        <v>115</v>
      </c>
      <c r="B1141" s="48" t="s">
        <v>111</v>
      </c>
      <c r="C1141" s="49">
        <v>45230.708333333336</v>
      </c>
      <c r="D1141" s="48">
        <v>97.7</v>
      </c>
      <c r="E1141" s="48">
        <v>671</v>
      </c>
      <c r="F1141" s="50">
        <v>70.387900000000002</v>
      </c>
      <c r="G1141" s="30">
        <f t="shared" si="74"/>
        <v>7.0387900000000005</v>
      </c>
      <c r="H1141" s="31">
        <f t="shared" si="75"/>
        <v>343.80840000000046</v>
      </c>
      <c r="I1141" s="31">
        <f>MAX($H$19:H1141)</f>
        <v>343.80840000000046</v>
      </c>
      <c r="J1141" s="32">
        <f t="shared" si="76"/>
        <v>0</v>
      </c>
      <c r="K1141" s="33">
        <f t="shared" si="77"/>
        <v>2.090090611204487E-2</v>
      </c>
    </row>
    <row r="1142" spans="1:11" x14ac:dyDescent="0.25">
      <c r="A1142" s="47" t="s">
        <v>114</v>
      </c>
      <c r="B1142" s="48" t="s">
        <v>111</v>
      </c>
      <c r="C1142" s="49">
        <v>45230.75</v>
      </c>
      <c r="D1142" s="48">
        <v>170.65</v>
      </c>
      <c r="E1142" s="48">
        <v>788</v>
      </c>
      <c r="F1142" s="50">
        <v>57.839199999999998</v>
      </c>
      <c r="G1142" s="30">
        <f t="shared" si="74"/>
        <v>5.7839200000000002</v>
      </c>
      <c r="H1142" s="31">
        <f t="shared" si="75"/>
        <v>349.59232000000048</v>
      </c>
      <c r="I1142" s="31">
        <f>MAX($H$19:H1142)</f>
        <v>349.59232000000048</v>
      </c>
      <c r="J1142" s="32">
        <f t="shared" si="76"/>
        <v>0</v>
      </c>
      <c r="K1142" s="33">
        <f t="shared" si="77"/>
        <v>1.6823091000685242E-2</v>
      </c>
    </row>
    <row r="1143" spans="1:11" x14ac:dyDescent="0.25">
      <c r="A1143" s="47" t="s">
        <v>106</v>
      </c>
      <c r="B1143" s="48" t="s">
        <v>111</v>
      </c>
      <c r="C1143" s="49">
        <v>45231.604166666664</v>
      </c>
      <c r="D1143" s="48">
        <v>139.88999999999999</v>
      </c>
      <c r="E1143" s="48">
        <v>1207</v>
      </c>
      <c r="F1143" s="50">
        <v>-19.794799999999999</v>
      </c>
      <c r="G1143" s="30">
        <f t="shared" si="74"/>
        <v>-1.9794799999999999</v>
      </c>
      <c r="H1143" s="31">
        <f t="shared" si="75"/>
        <v>347.61284000000046</v>
      </c>
      <c r="I1143" s="31">
        <f>MAX($H$19:H1143)</f>
        <v>349.59232000000048</v>
      </c>
      <c r="J1143" s="32">
        <f t="shared" si="76"/>
        <v>-1.9794800000000237</v>
      </c>
      <c r="K1143" s="33">
        <f t="shared" si="77"/>
        <v>-5.6622525346095021E-3</v>
      </c>
    </row>
    <row r="1144" spans="1:11" x14ac:dyDescent="0.25">
      <c r="A1144" s="47" t="s">
        <v>105</v>
      </c>
      <c r="B1144" s="48" t="s">
        <v>111</v>
      </c>
      <c r="C1144" s="49">
        <v>45231.8125</v>
      </c>
      <c r="D1144" s="48">
        <v>127.49</v>
      </c>
      <c r="E1144" s="48">
        <v>1010</v>
      </c>
      <c r="F1144" s="50">
        <v>31.209</v>
      </c>
      <c r="G1144" s="30">
        <f t="shared" si="74"/>
        <v>3.1209000000000002</v>
      </c>
      <c r="H1144" s="31">
        <f t="shared" si="75"/>
        <v>350.73374000000047</v>
      </c>
      <c r="I1144" s="31">
        <f>MAX($H$19:H1144)</f>
        <v>350.73374000000047</v>
      </c>
      <c r="J1144" s="32">
        <f t="shared" si="76"/>
        <v>0</v>
      </c>
      <c r="K1144" s="33">
        <f t="shared" si="77"/>
        <v>8.9780918334316784E-3</v>
      </c>
    </row>
    <row r="1145" spans="1:11" x14ac:dyDescent="0.25">
      <c r="A1145" s="47" t="s">
        <v>107</v>
      </c>
      <c r="B1145" s="48" t="s">
        <v>111</v>
      </c>
      <c r="C1145" s="49">
        <v>45232.583333333336</v>
      </c>
      <c r="D1145" s="48">
        <v>215.76</v>
      </c>
      <c r="E1145" s="48">
        <v>230</v>
      </c>
      <c r="F1145" s="50">
        <v>19.227999999999998</v>
      </c>
      <c r="G1145" s="30">
        <f t="shared" si="74"/>
        <v>1.9227999999999998</v>
      </c>
      <c r="H1145" s="31">
        <f t="shared" si="75"/>
        <v>352.65654000000046</v>
      </c>
      <c r="I1145" s="31">
        <f>MAX($H$19:H1145)</f>
        <v>352.65654000000046</v>
      </c>
      <c r="J1145" s="32">
        <f t="shared" si="76"/>
        <v>0</v>
      </c>
      <c r="K1145" s="33">
        <f t="shared" si="77"/>
        <v>5.4822213568617162E-3</v>
      </c>
    </row>
    <row r="1146" spans="1:11" x14ac:dyDescent="0.25">
      <c r="A1146" s="47" t="s">
        <v>116</v>
      </c>
      <c r="B1146" s="48" t="s">
        <v>111</v>
      </c>
      <c r="C1146" s="49">
        <v>45239.625</v>
      </c>
      <c r="D1146" s="48">
        <v>348.53</v>
      </c>
      <c r="E1146" s="48">
        <v>637</v>
      </c>
      <c r="F1146" s="50">
        <v>-20.129200000000001</v>
      </c>
      <c r="G1146" s="30">
        <f t="shared" si="74"/>
        <v>-2.0129200000000003</v>
      </c>
      <c r="H1146" s="31">
        <f t="shared" si="75"/>
        <v>350.64362000000045</v>
      </c>
      <c r="I1146" s="31">
        <f>MAX($H$19:H1146)</f>
        <v>352.65654000000046</v>
      </c>
      <c r="J1146" s="32">
        <f t="shared" si="76"/>
        <v>-2.0129200000000083</v>
      </c>
      <c r="K1146" s="33">
        <f t="shared" si="77"/>
        <v>-5.7078765645464102E-3</v>
      </c>
    </row>
    <row r="1147" spans="1:11" x14ac:dyDescent="0.25">
      <c r="A1147" s="47" t="s">
        <v>104</v>
      </c>
      <c r="B1147" s="48" t="s">
        <v>112</v>
      </c>
      <c r="C1147" s="49">
        <v>45246.625</v>
      </c>
      <c r="D1147" s="48">
        <v>142.25</v>
      </c>
      <c r="E1147" s="48">
        <v>690</v>
      </c>
      <c r="F1147" s="50">
        <v>-5.2439999999999998</v>
      </c>
      <c r="G1147" s="30">
        <f t="shared" si="74"/>
        <v>-0.52439999999999998</v>
      </c>
      <c r="H1147" s="31">
        <f t="shared" si="75"/>
        <v>350.11922000000044</v>
      </c>
      <c r="I1147" s="31">
        <f>MAX($H$19:H1147)</f>
        <v>352.65654000000046</v>
      </c>
      <c r="J1147" s="32">
        <f t="shared" si="76"/>
        <v>-2.5373200000000224</v>
      </c>
      <c r="K1147" s="33">
        <f t="shared" si="77"/>
        <v>-1.4955355525932967E-3</v>
      </c>
    </row>
    <row r="1148" spans="1:11" x14ac:dyDescent="0.25">
      <c r="A1148" s="47" t="s">
        <v>116</v>
      </c>
      <c r="B1148" s="48" t="s">
        <v>112</v>
      </c>
      <c r="C1148" s="49">
        <v>45257.729166666664</v>
      </c>
      <c r="D1148" s="48">
        <v>359.8</v>
      </c>
      <c r="E1148" s="48">
        <v>807</v>
      </c>
      <c r="F1148" s="50">
        <v>-14.0418</v>
      </c>
      <c r="G1148" s="30">
        <f t="shared" si="74"/>
        <v>-1.4041800000000002</v>
      </c>
      <c r="H1148" s="31">
        <f t="shared" si="75"/>
        <v>348.71504000000044</v>
      </c>
      <c r="I1148" s="31">
        <f>MAX($H$19:H1148)</f>
        <v>352.65654000000046</v>
      </c>
      <c r="J1148" s="32">
        <f t="shared" si="76"/>
        <v>-3.9415000000000191</v>
      </c>
      <c r="K1148" s="33">
        <f t="shared" si="77"/>
        <v>-4.0105767401172887E-3</v>
      </c>
    </row>
    <row r="1149" spans="1:11" x14ac:dyDescent="0.25">
      <c r="A1149" s="47" t="s">
        <v>107</v>
      </c>
      <c r="B1149" s="48" t="s">
        <v>111</v>
      </c>
      <c r="C1149" s="49">
        <v>45258.6875</v>
      </c>
      <c r="D1149" s="48">
        <v>240.94</v>
      </c>
      <c r="E1149" s="48">
        <v>288</v>
      </c>
      <c r="F1149" s="50">
        <v>30.211199999999998</v>
      </c>
      <c r="G1149" s="30">
        <f t="shared" si="74"/>
        <v>3.0211199999999998</v>
      </c>
      <c r="H1149" s="31">
        <f t="shared" si="75"/>
        <v>351.73616000000044</v>
      </c>
      <c r="I1149" s="31">
        <f>MAX($H$19:H1149)</f>
        <v>352.65654000000046</v>
      </c>
      <c r="J1149" s="32">
        <f t="shared" si="76"/>
        <v>-0.92038000000002285</v>
      </c>
      <c r="K1149" s="33">
        <f t="shared" si="77"/>
        <v>8.6635781467871986E-3</v>
      </c>
    </row>
    <row r="1150" spans="1:11" x14ac:dyDescent="0.25">
      <c r="A1150" s="47" t="s">
        <v>114</v>
      </c>
      <c r="B1150" s="48" t="s">
        <v>111</v>
      </c>
      <c r="C1150" s="49">
        <v>45259.625</v>
      </c>
      <c r="D1150" s="48">
        <v>191.74</v>
      </c>
      <c r="E1150" s="48">
        <v>1170</v>
      </c>
      <c r="F1150" s="50">
        <v>-20.358000000000001</v>
      </c>
      <c r="G1150" s="30">
        <f t="shared" si="74"/>
        <v>-2.0358000000000001</v>
      </c>
      <c r="H1150" s="31">
        <f t="shared" si="75"/>
        <v>349.70036000000044</v>
      </c>
      <c r="I1150" s="31">
        <f>MAX($H$19:H1150)</f>
        <v>352.65654000000046</v>
      </c>
      <c r="J1150" s="32">
        <f t="shared" si="76"/>
        <v>-2.9561800000000176</v>
      </c>
      <c r="K1150" s="33">
        <f t="shared" si="77"/>
        <v>-5.787860992170879E-3</v>
      </c>
    </row>
    <row r="1151" spans="1:11" x14ac:dyDescent="0.25">
      <c r="A1151" s="47" t="s">
        <v>104</v>
      </c>
      <c r="B1151" s="48" t="s">
        <v>112</v>
      </c>
      <c r="C1151" s="49">
        <v>45259.6875</v>
      </c>
      <c r="D1151" s="48">
        <v>146.16</v>
      </c>
      <c r="E1151" s="48">
        <v>815</v>
      </c>
      <c r="F1151" s="50">
        <v>11.247</v>
      </c>
      <c r="G1151" s="30">
        <f t="shared" si="74"/>
        <v>1.1247</v>
      </c>
      <c r="H1151" s="31">
        <f t="shared" si="75"/>
        <v>350.82506000000046</v>
      </c>
      <c r="I1151" s="31">
        <f>MAX($H$19:H1151)</f>
        <v>352.65654000000046</v>
      </c>
      <c r="J1151" s="32">
        <f t="shared" si="76"/>
        <v>-1.8314799999999991</v>
      </c>
      <c r="K1151" s="33">
        <f t="shared" si="77"/>
        <v>3.2161819907763345E-3</v>
      </c>
    </row>
    <row r="1152" spans="1:11" x14ac:dyDescent="0.25">
      <c r="A1152" s="47" t="s">
        <v>104</v>
      </c>
      <c r="B1152" s="48" t="s">
        <v>112</v>
      </c>
      <c r="C1152" s="49">
        <v>45264.625</v>
      </c>
      <c r="D1152" s="48">
        <v>144.44</v>
      </c>
      <c r="E1152" s="48">
        <v>799</v>
      </c>
      <c r="F1152" s="50">
        <v>8.3095999999999997</v>
      </c>
      <c r="G1152" s="30">
        <f t="shared" si="74"/>
        <v>0.83096000000000003</v>
      </c>
      <c r="H1152" s="31">
        <f t="shared" si="75"/>
        <v>351.65602000000047</v>
      </c>
      <c r="I1152" s="31">
        <f>MAX($H$19:H1152)</f>
        <v>352.65654000000046</v>
      </c>
      <c r="J1152" s="32">
        <f t="shared" si="76"/>
        <v>-1.0005199999999945</v>
      </c>
      <c r="K1152" s="33">
        <f t="shared" si="77"/>
        <v>2.3685879224248918E-3</v>
      </c>
    </row>
    <row r="1153" spans="1:11" x14ac:dyDescent="0.25">
      <c r="A1153" s="47" t="s">
        <v>104</v>
      </c>
      <c r="B1153" s="48" t="s">
        <v>112</v>
      </c>
      <c r="C1153" s="49">
        <v>45266.854166666664</v>
      </c>
      <c r="D1153" s="48">
        <v>144.94</v>
      </c>
      <c r="E1153" s="48">
        <v>914</v>
      </c>
      <c r="F1153" s="50">
        <v>-21.936</v>
      </c>
      <c r="G1153" s="30">
        <f t="shared" si="74"/>
        <v>-2.1936</v>
      </c>
      <c r="H1153" s="31">
        <f t="shared" si="75"/>
        <v>349.46242000000046</v>
      </c>
      <c r="I1153" s="31">
        <f>MAX($H$19:H1153)</f>
        <v>352.65654000000046</v>
      </c>
      <c r="J1153" s="32">
        <f t="shared" si="76"/>
        <v>-3.1941199999999981</v>
      </c>
      <c r="K1153" s="33">
        <f t="shared" si="77"/>
        <v>-6.2379139705898146E-3</v>
      </c>
    </row>
    <row r="1154" spans="1:11" x14ac:dyDescent="0.25">
      <c r="A1154" s="47" t="s">
        <v>115</v>
      </c>
      <c r="B1154" s="48" t="s">
        <v>111</v>
      </c>
      <c r="C1154" s="49">
        <v>45267.625</v>
      </c>
      <c r="D1154" s="48">
        <v>121.45</v>
      </c>
      <c r="E1154" s="48">
        <v>483</v>
      </c>
      <c r="F1154" s="50">
        <v>42.842100000000002</v>
      </c>
      <c r="G1154" s="30">
        <f t="shared" si="74"/>
        <v>4.2842100000000007</v>
      </c>
      <c r="H1154" s="31">
        <f t="shared" si="75"/>
        <v>353.74663000000044</v>
      </c>
      <c r="I1154" s="31">
        <f>MAX($H$19:H1154)</f>
        <v>353.74663000000044</v>
      </c>
      <c r="J1154" s="32">
        <f t="shared" si="76"/>
        <v>0</v>
      </c>
      <c r="K1154" s="33">
        <f t="shared" si="77"/>
        <v>1.2259429783608722E-2</v>
      </c>
    </row>
    <row r="1155" spans="1:11" x14ac:dyDescent="0.25">
      <c r="A1155" s="47" t="s">
        <v>105</v>
      </c>
      <c r="B1155" s="48" t="s">
        <v>111</v>
      </c>
      <c r="C1155" s="49">
        <v>45267.625</v>
      </c>
      <c r="D1155" s="48">
        <v>138.47</v>
      </c>
      <c r="E1155" s="48">
        <v>614</v>
      </c>
      <c r="F1155" s="50">
        <v>8.0434000000000001</v>
      </c>
      <c r="G1155" s="30">
        <f t="shared" si="74"/>
        <v>0.80434000000000005</v>
      </c>
      <c r="H1155" s="31">
        <f t="shared" si="75"/>
        <v>354.55097000000046</v>
      </c>
      <c r="I1155" s="31">
        <f>MAX($H$19:H1155)</f>
        <v>354.55097000000046</v>
      </c>
      <c r="J1155" s="32">
        <f t="shared" si="76"/>
        <v>0</v>
      </c>
      <c r="K1155" s="33">
        <f t="shared" si="77"/>
        <v>2.2737743112917208E-3</v>
      </c>
    </row>
    <row r="1156" spans="1:11" x14ac:dyDescent="0.25">
      <c r="A1156" s="47" t="s">
        <v>107</v>
      </c>
      <c r="B1156" s="48" t="s">
        <v>111</v>
      </c>
      <c r="C1156" s="49">
        <v>45268.645833333336</v>
      </c>
      <c r="D1156" s="48">
        <v>244.67</v>
      </c>
      <c r="E1156" s="48">
        <v>298</v>
      </c>
      <c r="F1156" s="50">
        <v>-20.263999999999999</v>
      </c>
      <c r="G1156" s="30">
        <f t="shared" si="74"/>
        <v>-2.0264000000000002</v>
      </c>
      <c r="H1156" s="31">
        <f t="shared" si="75"/>
        <v>352.52457000000044</v>
      </c>
      <c r="I1156" s="31">
        <f>MAX($H$19:H1156)</f>
        <v>354.55097000000046</v>
      </c>
      <c r="J1156" s="32">
        <f t="shared" si="76"/>
        <v>-2.0264000000000237</v>
      </c>
      <c r="K1156" s="33">
        <f t="shared" si="77"/>
        <v>-5.715398268406946E-3</v>
      </c>
    </row>
    <row r="1157" spans="1:11" x14ac:dyDescent="0.25">
      <c r="A1157" s="47" t="s">
        <v>116</v>
      </c>
      <c r="B1157" s="48" t="s">
        <v>111</v>
      </c>
      <c r="C1157" s="49">
        <v>45271.625</v>
      </c>
      <c r="D1157" s="48">
        <v>355.82</v>
      </c>
      <c r="E1157" s="48">
        <v>717</v>
      </c>
      <c r="F1157" s="50">
        <v>22.944000000000003</v>
      </c>
      <c r="G1157" s="30">
        <f t="shared" si="74"/>
        <v>2.2944000000000004</v>
      </c>
      <c r="H1157" s="31">
        <f t="shared" si="75"/>
        <v>354.81897000000043</v>
      </c>
      <c r="I1157" s="31">
        <f>MAX($H$19:H1157)</f>
        <v>354.81897000000043</v>
      </c>
      <c r="J1157" s="32">
        <f t="shared" si="76"/>
        <v>0</v>
      </c>
      <c r="K1157" s="33">
        <f t="shared" si="77"/>
        <v>6.5084825151335846E-3</v>
      </c>
    </row>
    <row r="1158" spans="1:11" x14ac:dyDescent="0.25">
      <c r="A1158" s="47" t="s">
        <v>105</v>
      </c>
      <c r="B1158" s="48" t="s">
        <v>112</v>
      </c>
      <c r="C1158" s="49">
        <v>45271.625</v>
      </c>
      <c r="D1158" s="48">
        <v>134.4</v>
      </c>
      <c r="E1158" s="48">
        <v>728</v>
      </c>
      <c r="F1158" s="50">
        <v>7.1344000000000003</v>
      </c>
      <c r="G1158" s="30">
        <f t="shared" si="74"/>
        <v>0.71344000000000007</v>
      </c>
      <c r="H1158" s="31">
        <f t="shared" si="75"/>
        <v>355.53241000000043</v>
      </c>
      <c r="I1158" s="31">
        <f>MAX($H$19:H1158)</f>
        <v>355.53241000000043</v>
      </c>
      <c r="J1158" s="32">
        <f t="shared" si="76"/>
        <v>0</v>
      </c>
      <c r="K1158" s="33">
        <f t="shared" si="77"/>
        <v>2.0107154924664528E-3</v>
      </c>
    </row>
    <row r="1159" spans="1:11" x14ac:dyDescent="0.25">
      <c r="A1159" s="47" t="s">
        <v>116</v>
      </c>
      <c r="B1159" s="48" t="s">
        <v>112</v>
      </c>
      <c r="C1159" s="49">
        <v>45274.854166666664</v>
      </c>
      <c r="D1159" s="48">
        <v>357.76</v>
      </c>
      <c r="E1159" s="48">
        <v>611</v>
      </c>
      <c r="F1159" s="50">
        <v>8.065199999999999</v>
      </c>
      <c r="G1159" s="30">
        <f t="shared" si="74"/>
        <v>0.8065199999999999</v>
      </c>
      <c r="H1159" s="31">
        <f t="shared" si="75"/>
        <v>356.3389300000004</v>
      </c>
      <c r="I1159" s="31">
        <f>MAX($H$19:H1159)</f>
        <v>356.3389300000004</v>
      </c>
      <c r="J1159" s="32">
        <f t="shared" si="76"/>
        <v>0</v>
      </c>
      <c r="K1159" s="33">
        <f t="shared" si="77"/>
        <v>2.2684851712955201E-3</v>
      </c>
    </row>
    <row r="1160" spans="1:11" x14ac:dyDescent="0.25">
      <c r="A1160" s="47" t="s">
        <v>104</v>
      </c>
      <c r="B1160" s="48" t="s">
        <v>111</v>
      </c>
      <c r="C1160" s="49">
        <v>45275.625</v>
      </c>
      <c r="D1160" s="48">
        <v>149.34</v>
      </c>
      <c r="E1160" s="48">
        <v>721</v>
      </c>
      <c r="F1160" s="50">
        <v>44.341500000000003</v>
      </c>
      <c r="G1160" s="30">
        <f t="shared" si="74"/>
        <v>4.4341500000000007</v>
      </c>
      <c r="H1160" s="31">
        <f t="shared" si="75"/>
        <v>360.77308000000039</v>
      </c>
      <c r="I1160" s="31">
        <f>MAX($H$19:H1160)</f>
        <v>360.77308000000039</v>
      </c>
      <c r="J1160" s="32">
        <f t="shared" si="76"/>
        <v>0</v>
      </c>
      <c r="K1160" s="33">
        <f t="shared" si="77"/>
        <v>1.2443630562621877E-2</v>
      </c>
    </row>
    <row r="1161" spans="1:11" x14ac:dyDescent="0.25">
      <c r="A1161" s="47" t="s">
        <v>114</v>
      </c>
      <c r="B1161" s="48" t="s">
        <v>112</v>
      </c>
      <c r="C1161" s="49">
        <v>45278.625</v>
      </c>
      <c r="D1161" s="48">
        <v>194.96</v>
      </c>
      <c r="E1161" s="48">
        <v>797</v>
      </c>
      <c r="F1161" s="50">
        <v>-19.925000000000001</v>
      </c>
      <c r="G1161" s="30">
        <f t="shared" si="74"/>
        <v>-1.9925000000000002</v>
      </c>
      <c r="H1161" s="31">
        <f t="shared" si="75"/>
        <v>358.78058000000038</v>
      </c>
      <c r="I1161" s="31">
        <f>MAX($H$19:H1161)</f>
        <v>360.77308000000039</v>
      </c>
      <c r="J1161" s="32">
        <f t="shared" si="76"/>
        <v>-1.9925000000000068</v>
      </c>
      <c r="K1161" s="33">
        <f t="shared" si="77"/>
        <v>-5.5228621825109681E-3</v>
      </c>
    </row>
    <row r="1162" spans="1:11" x14ac:dyDescent="0.25">
      <c r="A1162" s="47" t="s">
        <v>105</v>
      </c>
      <c r="B1162" s="48" t="s">
        <v>111</v>
      </c>
      <c r="C1162" s="49">
        <v>45278.625</v>
      </c>
      <c r="D1162" s="48">
        <v>136.01</v>
      </c>
      <c r="E1162" s="48">
        <v>889</v>
      </c>
      <c r="F1162" s="50">
        <v>26.403299999999998</v>
      </c>
      <c r="G1162" s="30">
        <f t="shared" si="74"/>
        <v>2.6403300000000001</v>
      </c>
      <c r="H1162" s="31">
        <f t="shared" si="75"/>
        <v>361.42091000000039</v>
      </c>
      <c r="I1162" s="31">
        <f>MAX($H$19:H1162)</f>
        <v>361.42091000000039</v>
      </c>
      <c r="J1162" s="32">
        <f t="shared" si="76"/>
        <v>0</v>
      </c>
      <c r="K1162" s="33">
        <f t="shared" si="77"/>
        <v>7.3591775786749913E-3</v>
      </c>
    </row>
    <row r="1163" spans="1:11" x14ac:dyDescent="0.25">
      <c r="A1163" s="47" t="s">
        <v>114</v>
      </c>
      <c r="B1163" s="48" t="s">
        <v>111</v>
      </c>
      <c r="C1163" s="49">
        <v>45280.625</v>
      </c>
      <c r="D1163" s="48">
        <v>197.5</v>
      </c>
      <c r="E1163" s="48">
        <v>1272</v>
      </c>
      <c r="F1163" s="50">
        <v>-19.079999999999998</v>
      </c>
      <c r="G1163" s="30">
        <f t="shared" si="74"/>
        <v>-1.9079999999999999</v>
      </c>
      <c r="H1163" s="31">
        <f t="shared" si="75"/>
        <v>359.51291000000037</v>
      </c>
      <c r="I1163" s="31">
        <f>MAX($H$19:H1163)</f>
        <v>361.42091000000039</v>
      </c>
      <c r="J1163" s="32">
        <f t="shared" si="76"/>
        <v>-1.9080000000000155</v>
      </c>
      <c r="K1163" s="33">
        <f t="shared" si="77"/>
        <v>-5.2791632891412421E-3</v>
      </c>
    </row>
    <row r="1164" spans="1:11" x14ac:dyDescent="0.25">
      <c r="A1164" s="47" t="s">
        <v>115</v>
      </c>
      <c r="B1164" s="48" t="s">
        <v>112</v>
      </c>
      <c r="C1164" s="49">
        <v>45280.833333333336</v>
      </c>
      <c r="D1164" s="48">
        <v>136.22</v>
      </c>
      <c r="E1164" s="48">
        <v>731</v>
      </c>
      <c r="F1164" s="50">
        <v>-27.631799999999998</v>
      </c>
      <c r="G1164" s="30">
        <f t="shared" si="74"/>
        <v>-2.7631800000000002</v>
      </c>
      <c r="H1164" s="31">
        <f t="shared" si="75"/>
        <v>356.7497300000004</v>
      </c>
      <c r="I1164" s="31">
        <f>MAX($H$19:H1164)</f>
        <v>361.42091000000039</v>
      </c>
      <c r="J1164" s="32">
        <f t="shared" si="76"/>
        <v>-4.6711799999999926</v>
      </c>
      <c r="K1164" s="33">
        <f t="shared" si="77"/>
        <v>-7.6858992351622746E-3</v>
      </c>
    </row>
    <row r="1165" spans="1:11" x14ac:dyDescent="0.25">
      <c r="A1165" s="47" t="s">
        <v>107</v>
      </c>
      <c r="B1165" s="48" t="s">
        <v>112</v>
      </c>
      <c r="C1165" s="49">
        <v>45280.833333333336</v>
      </c>
      <c r="D1165" s="48">
        <v>249.41</v>
      </c>
      <c r="E1165" s="48">
        <v>338</v>
      </c>
      <c r="F1165" s="50">
        <v>-0.4393999999999994</v>
      </c>
      <c r="G1165" s="30">
        <f t="shared" si="74"/>
        <v>-4.3939999999999944E-2</v>
      </c>
      <c r="H1165" s="31">
        <f t="shared" si="75"/>
        <v>356.70579000000038</v>
      </c>
      <c r="I1165" s="31">
        <f>MAX($H$19:H1165)</f>
        <v>361.42091000000039</v>
      </c>
      <c r="J1165" s="32">
        <f t="shared" si="76"/>
        <v>-4.7151200000000131</v>
      </c>
      <c r="K1165" s="33">
        <f t="shared" si="77"/>
        <v>-1.2316757744990081E-4</v>
      </c>
    </row>
    <row r="1166" spans="1:11" x14ac:dyDescent="0.25">
      <c r="A1166" s="47" t="s">
        <v>107</v>
      </c>
      <c r="B1166" s="48" t="s">
        <v>112</v>
      </c>
      <c r="C1166" s="49">
        <v>45282.8125</v>
      </c>
      <c r="D1166" s="48">
        <v>251.79</v>
      </c>
      <c r="E1166" s="48">
        <v>376</v>
      </c>
      <c r="F1166" s="50">
        <v>-20.078399999999998</v>
      </c>
      <c r="G1166" s="30">
        <f t="shared" si="74"/>
        <v>-2.0078399999999998</v>
      </c>
      <c r="H1166" s="31">
        <f t="shared" si="75"/>
        <v>354.69795000000039</v>
      </c>
      <c r="I1166" s="31">
        <f>MAX($H$19:H1166)</f>
        <v>361.42091000000039</v>
      </c>
      <c r="J1166" s="32">
        <f t="shared" si="76"/>
        <v>-6.7229600000000005</v>
      </c>
      <c r="K1166" s="33">
        <f t="shared" si="77"/>
        <v>-5.6288405074669257E-3</v>
      </c>
    </row>
    <row r="1167" spans="1:11" x14ac:dyDescent="0.25">
      <c r="A1167" s="47" t="s">
        <v>107</v>
      </c>
      <c r="B1167" s="48" t="s">
        <v>111</v>
      </c>
      <c r="C1167" s="49">
        <v>45286.645833333336</v>
      </c>
      <c r="D1167" s="48">
        <v>256.14</v>
      </c>
      <c r="E1167" s="48">
        <v>364</v>
      </c>
      <c r="F1167" s="50">
        <v>30.284800000000001</v>
      </c>
      <c r="G1167" s="30">
        <f t="shared" si="74"/>
        <v>3.0284800000000001</v>
      </c>
      <c r="H1167" s="31">
        <f t="shared" si="75"/>
        <v>357.72643000000039</v>
      </c>
      <c r="I1167" s="31">
        <f>MAX($H$19:H1167)</f>
        <v>361.42091000000039</v>
      </c>
      <c r="J1167" s="32">
        <f t="shared" si="76"/>
        <v>-3.6944799999999987</v>
      </c>
      <c r="K1167" s="33">
        <f t="shared" si="77"/>
        <v>8.5381942579594305E-3</v>
      </c>
    </row>
    <row r="1168" spans="1:11" x14ac:dyDescent="0.25">
      <c r="A1168" s="47" t="s">
        <v>104</v>
      </c>
      <c r="B1168" s="48" t="s">
        <v>112</v>
      </c>
      <c r="C1168" s="49">
        <v>45289.666666666664</v>
      </c>
      <c r="D1168" s="48">
        <v>152.86000000000001</v>
      </c>
      <c r="E1168" s="48">
        <v>1351</v>
      </c>
      <c r="F1168" s="50">
        <v>16.076900000000002</v>
      </c>
      <c r="G1168" s="30">
        <f t="shared" si="74"/>
        <v>1.6076900000000003</v>
      </c>
      <c r="H1168" s="31">
        <f t="shared" si="75"/>
        <v>359.33412000000038</v>
      </c>
      <c r="I1168" s="31">
        <f>MAX($H$19:H1168)</f>
        <v>361.42091000000039</v>
      </c>
      <c r="J1168" s="32">
        <f t="shared" si="76"/>
        <v>-2.0867900000000077</v>
      </c>
      <c r="K1168" s="33">
        <f t="shared" si="77"/>
        <v>4.4941884780500541E-3</v>
      </c>
    </row>
    <row r="1169" spans="1:11" x14ac:dyDescent="0.25">
      <c r="A1169" s="47" t="s">
        <v>105</v>
      </c>
      <c r="B1169" s="48" t="s">
        <v>112</v>
      </c>
      <c r="C1169" s="49">
        <v>45289.666666666664</v>
      </c>
      <c r="D1169" s="48">
        <v>140.72</v>
      </c>
      <c r="E1169" s="48">
        <v>1585</v>
      </c>
      <c r="F1169" s="50">
        <v>8.8759999999999994</v>
      </c>
      <c r="G1169" s="30">
        <f t="shared" si="74"/>
        <v>0.88759999999999994</v>
      </c>
      <c r="H1169" s="31">
        <f t="shared" si="75"/>
        <v>360.2217200000004</v>
      </c>
      <c r="I1169" s="31">
        <f>MAX($H$19:H1169)</f>
        <v>361.42091000000039</v>
      </c>
      <c r="J1169" s="32">
        <f t="shared" si="76"/>
        <v>-1.1991899999999873</v>
      </c>
      <c r="K1169" s="33">
        <f t="shared" si="77"/>
        <v>2.4701244624363294E-3</v>
      </c>
    </row>
    <row r="1170" spans="1:11" x14ac:dyDescent="0.25">
      <c r="A1170" s="47" t="s">
        <v>115</v>
      </c>
      <c r="B1170" s="48" t="s">
        <v>112</v>
      </c>
      <c r="C1170" s="49">
        <v>45293.625</v>
      </c>
      <c r="D1170" s="48">
        <v>140.91999999999999</v>
      </c>
      <c r="E1170" s="48">
        <v>507</v>
      </c>
      <c r="F1170" s="50">
        <v>35.946300000000001</v>
      </c>
      <c r="G1170" s="30">
        <f t="shared" si="74"/>
        <v>3.5946300000000004</v>
      </c>
      <c r="H1170" s="31">
        <f t="shared" si="75"/>
        <v>363.8163500000004</v>
      </c>
      <c r="I1170" s="31">
        <f>MAX($H$19:H1170)</f>
        <v>363.8163500000004</v>
      </c>
      <c r="J1170" s="32">
        <f t="shared" si="76"/>
        <v>0</v>
      </c>
      <c r="K1170" s="33">
        <f t="shared" si="77"/>
        <v>9.9789374166554534E-3</v>
      </c>
    </row>
    <row r="1171" spans="1:11" x14ac:dyDescent="0.25">
      <c r="A1171" s="47" t="s">
        <v>115</v>
      </c>
      <c r="B1171" s="48" t="s">
        <v>111</v>
      </c>
      <c r="C1171" s="49">
        <v>45296.645833333336</v>
      </c>
      <c r="D1171" s="48">
        <v>139.88999999999999</v>
      </c>
      <c r="E1171" s="48">
        <v>560</v>
      </c>
      <c r="F1171" s="50">
        <v>-20.16</v>
      </c>
      <c r="G1171" s="30">
        <f t="shared" si="74"/>
        <v>-2.016</v>
      </c>
      <c r="H1171" s="31">
        <f t="shared" si="75"/>
        <v>361.80035000000038</v>
      </c>
      <c r="I1171" s="31">
        <f>MAX($H$19:H1171)</f>
        <v>363.8163500000004</v>
      </c>
      <c r="J1171" s="32">
        <f t="shared" si="76"/>
        <v>-2.0160000000000196</v>
      </c>
      <c r="K1171" s="33">
        <f t="shared" si="77"/>
        <v>-5.5412572854408593E-3</v>
      </c>
    </row>
    <row r="1172" spans="1:11" x14ac:dyDescent="0.25">
      <c r="A1172" s="47" t="s">
        <v>106</v>
      </c>
      <c r="B1172" s="48" t="s">
        <v>112</v>
      </c>
      <c r="C1172" s="49">
        <v>45299.625</v>
      </c>
      <c r="D1172" s="48">
        <v>169.79</v>
      </c>
      <c r="E1172" s="48">
        <v>1003</v>
      </c>
      <c r="F1172" s="50">
        <v>-19.859400000000001</v>
      </c>
      <c r="G1172" s="30">
        <f t="shared" si="74"/>
        <v>-1.9859400000000003</v>
      </c>
      <c r="H1172" s="31">
        <f t="shared" si="75"/>
        <v>359.81441000000035</v>
      </c>
      <c r="I1172" s="31">
        <f>MAX($H$19:H1172)</f>
        <v>363.8163500000004</v>
      </c>
      <c r="J1172" s="32">
        <f t="shared" si="76"/>
        <v>-4.0019400000000473</v>
      </c>
      <c r="K1172" s="33">
        <f t="shared" si="77"/>
        <v>-5.4890494163425396E-3</v>
      </c>
    </row>
    <row r="1173" spans="1:11" x14ac:dyDescent="0.25">
      <c r="A1173" s="47" t="s">
        <v>104</v>
      </c>
      <c r="B1173" s="48" t="s">
        <v>111</v>
      </c>
      <c r="C1173" s="49">
        <v>45299.8125</v>
      </c>
      <c r="D1173" s="48">
        <v>148.69</v>
      </c>
      <c r="E1173" s="48">
        <v>970</v>
      </c>
      <c r="F1173" s="50">
        <v>29.779</v>
      </c>
      <c r="G1173" s="30">
        <f t="shared" si="74"/>
        <v>2.9779</v>
      </c>
      <c r="H1173" s="31">
        <f t="shared" si="75"/>
        <v>362.79231000000033</v>
      </c>
      <c r="I1173" s="31">
        <f>MAX($H$19:H1173)</f>
        <v>363.8163500000004</v>
      </c>
      <c r="J1173" s="32">
        <f t="shared" si="76"/>
        <v>-1.0240400000000704</v>
      </c>
      <c r="K1173" s="33">
        <f t="shared" si="77"/>
        <v>8.276211061141181E-3</v>
      </c>
    </row>
    <row r="1174" spans="1:11" x14ac:dyDescent="0.25">
      <c r="A1174" s="47" t="s">
        <v>114</v>
      </c>
      <c r="B1174" s="48" t="s">
        <v>111</v>
      </c>
      <c r="C1174" s="49">
        <v>45300.604166666664</v>
      </c>
      <c r="D1174" s="48">
        <v>183.94</v>
      </c>
      <c r="E1174" s="48">
        <v>974</v>
      </c>
      <c r="F1174" s="50">
        <v>0</v>
      </c>
      <c r="G1174" s="30">
        <f t="shared" si="74"/>
        <v>0</v>
      </c>
      <c r="H1174" s="31">
        <f t="shared" si="75"/>
        <v>362.79231000000033</v>
      </c>
      <c r="I1174" s="31">
        <f>MAX($H$19:H1174)</f>
        <v>363.8163500000004</v>
      </c>
      <c r="J1174" s="32">
        <f t="shared" si="76"/>
        <v>-1.0240400000000704</v>
      </c>
      <c r="K1174" s="33">
        <f t="shared" si="77"/>
        <v>0</v>
      </c>
    </row>
    <row r="1175" spans="1:11" x14ac:dyDescent="0.25">
      <c r="A1175" s="47" t="s">
        <v>114</v>
      </c>
      <c r="B1175" s="48" t="s">
        <v>111</v>
      </c>
      <c r="C1175" s="49">
        <v>45303.6875</v>
      </c>
      <c r="D1175" s="48">
        <v>185.88</v>
      </c>
      <c r="E1175" s="48">
        <v>926</v>
      </c>
      <c r="F1175" s="50">
        <v>-68.89439999999999</v>
      </c>
      <c r="G1175" s="30">
        <f t="shared" si="74"/>
        <v>-6.8894399999999996</v>
      </c>
      <c r="H1175" s="31">
        <f t="shared" si="75"/>
        <v>355.90287000000035</v>
      </c>
      <c r="I1175" s="31">
        <f>MAX($H$19:H1175)</f>
        <v>363.8163500000004</v>
      </c>
      <c r="J1175" s="32">
        <f t="shared" si="76"/>
        <v>-7.9134800000000496</v>
      </c>
      <c r="K1175" s="33">
        <f t="shared" si="77"/>
        <v>-1.8990038680808841E-2</v>
      </c>
    </row>
    <row r="1176" spans="1:11" x14ac:dyDescent="0.25">
      <c r="A1176" s="47" t="s">
        <v>114</v>
      </c>
      <c r="B1176" s="48" t="s">
        <v>112</v>
      </c>
      <c r="C1176" s="49">
        <v>45307.625</v>
      </c>
      <c r="D1176" s="48">
        <v>181.36</v>
      </c>
      <c r="E1176" s="48">
        <v>769</v>
      </c>
      <c r="F1176" s="50">
        <v>-19.686400000000003</v>
      </c>
      <c r="G1176" s="30">
        <f t="shared" si="74"/>
        <v>-1.9686400000000004</v>
      </c>
      <c r="H1176" s="31">
        <f t="shared" si="75"/>
        <v>353.93423000000035</v>
      </c>
      <c r="I1176" s="31">
        <f>MAX($H$19:H1176)</f>
        <v>363.8163500000004</v>
      </c>
      <c r="J1176" s="32">
        <f t="shared" si="76"/>
        <v>-9.8821200000000431</v>
      </c>
      <c r="K1176" s="33">
        <f t="shared" si="77"/>
        <v>-5.531396810596112E-3</v>
      </c>
    </row>
    <row r="1177" spans="1:11" x14ac:dyDescent="0.25">
      <c r="A1177" s="47" t="s">
        <v>115</v>
      </c>
      <c r="B1177" s="48" t="s">
        <v>111</v>
      </c>
      <c r="C1177" s="49">
        <v>45307.625</v>
      </c>
      <c r="D1177" s="48">
        <v>154.1</v>
      </c>
      <c r="E1177" s="48">
        <v>469</v>
      </c>
      <c r="F1177" s="50">
        <v>22.6996</v>
      </c>
      <c r="G1177" s="30">
        <f t="shared" si="74"/>
        <v>2.2699600000000002</v>
      </c>
      <c r="H1177" s="31">
        <f t="shared" si="75"/>
        <v>356.20419000000038</v>
      </c>
      <c r="I1177" s="31">
        <f>MAX($H$19:H1177)</f>
        <v>363.8163500000004</v>
      </c>
      <c r="J1177" s="32">
        <f t="shared" si="76"/>
        <v>-7.6121600000000171</v>
      </c>
      <c r="K1177" s="33">
        <f t="shared" si="77"/>
        <v>6.4135079559839436E-3</v>
      </c>
    </row>
    <row r="1178" spans="1:11" x14ac:dyDescent="0.25">
      <c r="A1178" s="47" t="s">
        <v>104</v>
      </c>
      <c r="B1178" s="48" t="s">
        <v>112</v>
      </c>
      <c r="C1178" s="49">
        <v>45307.729166666664</v>
      </c>
      <c r="D1178" s="48">
        <v>152.54</v>
      </c>
      <c r="E1178" s="48">
        <v>844</v>
      </c>
      <c r="F1178" s="50">
        <v>17.808400000000002</v>
      </c>
      <c r="G1178" s="30">
        <f t="shared" si="74"/>
        <v>1.7808400000000004</v>
      </c>
      <c r="H1178" s="31">
        <f t="shared" si="75"/>
        <v>357.98503000000039</v>
      </c>
      <c r="I1178" s="31">
        <f>MAX($H$19:H1178)</f>
        <v>363.8163500000004</v>
      </c>
      <c r="J1178" s="32">
        <f t="shared" si="76"/>
        <v>-5.8313200000000052</v>
      </c>
      <c r="K1178" s="33">
        <f t="shared" si="77"/>
        <v>4.9994920048526126E-3</v>
      </c>
    </row>
    <row r="1179" spans="1:11" x14ac:dyDescent="0.25">
      <c r="A1179" s="47" t="s">
        <v>105</v>
      </c>
      <c r="B1179" s="48" t="s">
        <v>112</v>
      </c>
      <c r="C1179" s="49">
        <v>45308.625</v>
      </c>
      <c r="D1179" s="48">
        <v>140.99</v>
      </c>
      <c r="E1179" s="48">
        <v>889</v>
      </c>
      <c r="F1179" s="50">
        <v>-19.735799999999998</v>
      </c>
      <c r="G1179" s="30">
        <f t="shared" si="74"/>
        <v>-1.9735799999999999</v>
      </c>
      <c r="H1179" s="31">
        <f t="shared" si="75"/>
        <v>356.01145000000037</v>
      </c>
      <c r="I1179" s="31">
        <f>MAX($H$19:H1179)</f>
        <v>363.8163500000004</v>
      </c>
      <c r="J1179" s="32">
        <f t="shared" si="76"/>
        <v>-7.8049000000000319</v>
      </c>
      <c r="K1179" s="33">
        <f t="shared" si="77"/>
        <v>-5.5130238267226961E-3</v>
      </c>
    </row>
    <row r="1180" spans="1:11" x14ac:dyDescent="0.25">
      <c r="A1180" s="47" t="s">
        <v>114</v>
      </c>
      <c r="B1180" s="48" t="s">
        <v>111</v>
      </c>
      <c r="C1180" s="49">
        <v>45309.625</v>
      </c>
      <c r="D1180" s="48">
        <v>187.36</v>
      </c>
      <c r="E1180" s="48">
        <v>634</v>
      </c>
      <c r="F1180" s="50">
        <v>8.1151999999999997</v>
      </c>
      <c r="G1180" s="30">
        <f t="shared" si="74"/>
        <v>0.81152000000000002</v>
      </c>
      <c r="H1180" s="31">
        <f t="shared" si="75"/>
        <v>356.82297000000034</v>
      </c>
      <c r="I1180" s="31">
        <f>MAX($H$19:H1180)</f>
        <v>363.8163500000004</v>
      </c>
      <c r="J1180" s="32">
        <f t="shared" si="76"/>
        <v>-6.9933800000000588</v>
      </c>
      <c r="K1180" s="33">
        <f t="shared" si="77"/>
        <v>2.2794772471501634E-3</v>
      </c>
    </row>
    <row r="1181" spans="1:11" x14ac:dyDescent="0.25">
      <c r="A1181" s="47" t="s">
        <v>106</v>
      </c>
      <c r="B1181" s="48" t="s">
        <v>112</v>
      </c>
      <c r="C1181" s="49">
        <v>45315.604166666664</v>
      </c>
      <c r="D1181" s="48">
        <v>169.32</v>
      </c>
      <c r="E1181" s="48">
        <v>1510</v>
      </c>
      <c r="F1181" s="50">
        <v>-10.872</v>
      </c>
      <c r="G1181" s="30">
        <f t="shared" si="74"/>
        <v>-1.0871999999999999</v>
      </c>
      <c r="H1181" s="31">
        <f t="shared" si="75"/>
        <v>355.73577000000034</v>
      </c>
      <c r="I1181" s="31">
        <f>MAX($H$19:H1181)</f>
        <v>363.8163500000004</v>
      </c>
      <c r="J1181" s="32">
        <f t="shared" si="76"/>
        <v>-8.0805800000000545</v>
      </c>
      <c r="K1181" s="33">
        <f t="shared" si="77"/>
        <v>-3.0468890497716838E-3</v>
      </c>
    </row>
    <row r="1182" spans="1:11" x14ac:dyDescent="0.25">
      <c r="A1182" s="47" t="s">
        <v>106</v>
      </c>
      <c r="B1182" s="48" t="s">
        <v>111</v>
      </c>
      <c r="C1182" s="49">
        <v>45315.6875</v>
      </c>
      <c r="D1182" s="48">
        <v>170.68</v>
      </c>
      <c r="E1182" s="48">
        <v>1278</v>
      </c>
      <c r="F1182" s="50">
        <v>-9.7127999999999997</v>
      </c>
      <c r="G1182" s="30">
        <f t="shared" si="74"/>
        <v>-0.97128000000000003</v>
      </c>
      <c r="H1182" s="31">
        <f t="shared" si="75"/>
        <v>354.76449000000036</v>
      </c>
      <c r="I1182" s="31">
        <f>MAX($H$19:H1182)</f>
        <v>363.8163500000004</v>
      </c>
      <c r="J1182" s="32">
        <f t="shared" si="76"/>
        <v>-9.0518600000000333</v>
      </c>
      <c r="K1182" s="33">
        <f t="shared" si="77"/>
        <v>-2.7303411180719106E-3</v>
      </c>
    </row>
    <row r="1183" spans="1:11" x14ac:dyDescent="0.25">
      <c r="A1183" s="47" t="s">
        <v>114</v>
      </c>
      <c r="B1183" s="48" t="s">
        <v>112</v>
      </c>
      <c r="C1183" s="49">
        <v>45317.75</v>
      </c>
      <c r="D1183" s="48">
        <v>192.45</v>
      </c>
      <c r="E1183" s="48">
        <v>989</v>
      </c>
      <c r="F1183" s="50">
        <v>21.8569</v>
      </c>
      <c r="G1183" s="30">
        <f t="shared" si="74"/>
        <v>2.1856900000000001</v>
      </c>
      <c r="H1183" s="31">
        <f t="shared" si="75"/>
        <v>356.95018000000039</v>
      </c>
      <c r="I1183" s="31">
        <f>MAX($H$19:H1183)</f>
        <v>363.8163500000004</v>
      </c>
      <c r="J1183" s="32">
        <f t="shared" si="76"/>
        <v>-6.866170000000011</v>
      </c>
      <c r="K1183" s="33">
        <f t="shared" si="77"/>
        <v>6.1609604726786671E-3</v>
      </c>
    </row>
    <row r="1184" spans="1:11" x14ac:dyDescent="0.25">
      <c r="A1184" s="47" t="s">
        <v>115</v>
      </c>
      <c r="B1184" s="48" t="s">
        <v>112</v>
      </c>
      <c r="C1184" s="49">
        <v>45321.729166666664</v>
      </c>
      <c r="D1184" s="48">
        <v>173.65</v>
      </c>
      <c r="E1184" s="48">
        <v>342</v>
      </c>
      <c r="F1184" s="50">
        <v>25.8552</v>
      </c>
      <c r="G1184" s="30">
        <f t="shared" si="74"/>
        <v>2.5855200000000003</v>
      </c>
      <c r="H1184" s="31">
        <f t="shared" si="75"/>
        <v>359.53570000000036</v>
      </c>
      <c r="I1184" s="31">
        <f>MAX($H$19:H1184)</f>
        <v>363.8163500000004</v>
      </c>
      <c r="J1184" s="32">
        <f t="shared" si="76"/>
        <v>-4.2806500000000369</v>
      </c>
      <c r="K1184" s="33">
        <f t="shared" si="77"/>
        <v>7.2433637657780547E-3</v>
      </c>
    </row>
    <row r="1185" spans="1:11" x14ac:dyDescent="0.25">
      <c r="A1185" s="47" t="s">
        <v>105</v>
      </c>
      <c r="B1185" s="48" t="s">
        <v>112</v>
      </c>
      <c r="C1185" s="49">
        <v>45322.625</v>
      </c>
      <c r="D1185" s="48">
        <v>144.5</v>
      </c>
      <c r="E1185" s="48">
        <v>537</v>
      </c>
      <c r="F1185" s="50">
        <v>12.243600000000001</v>
      </c>
      <c r="G1185" s="30">
        <f t="shared" si="74"/>
        <v>1.2243600000000001</v>
      </c>
      <c r="H1185" s="31">
        <f t="shared" si="75"/>
        <v>360.76006000000035</v>
      </c>
      <c r="I1185" s="31">
        <f>MAX($H$19:H1185)</f>
        <v>363.8163500000004</v>
      </c>
      <c r="J1185" s="32">
        <f t="shared" si="76"/>
        <v>-3.0562900000000468</v>
      </c>
      <c r="K1185" s="33">
        <f t="shared" si="77"/>
        <v>3.4053920097503187E-3</v>
      </c>
    </row>
    <row r="1186" spans="1:11" x14ac:dyDescent="0.25">
      <c r="A1186" s="47" t="s">
        <v>106</v>
      </c>
      <c r="B1186" s="48" t="s">
        <v>112</v>
      </c>
      <c r="C1186" s="49">
        <v>45323.645833333336</v>
      </c>
      <c r="D1186" s="48">
        <v>172.86</v>
      </c>
      <c r="E1186" s="48">
        <v>913</v>
      </c>
      <c r="F1186" s="50">
        <v>7.6692</v>
      </c>
      <c r="G1186" s="30">
        <f t="shared" si="74"/>
        <v>0.76692000000000005</v>
      </c>
      <c r="H1186" s="31">
        <f t="shared" si="75"/>
        <v>361.52698000000038</v>
      </c>
      <c r="I1186" s="31">
        <f>MAX($H$19:H1186)</f>
        <v>363.8163500000004</v>
      </c>
      <c r="J1186" s="32">
        <f t="shared" si="76"/>
        <v>-2.2893700000000194</v>
      </c>
      <c r="K1186" s="33">
        <f t="shared" si="77"/>
        <v>2.1258450838488319E-3</v>
      </c>
    </row>
    <row r="1187" spans="1:11" x14ac:dyDescent="0.25">
      <c r="A1187" s="47" t="s">
        <v>115</v>
      </c>
      <c r="B1187" s="48" t="s">
        <v>111</v>
      </c>
      <c r="C1187" s="49">
        <v>45324.625</v>
      </c>
      <c r="D1187" s="48">
        <v>177.8</v>
      </c>
      <c r="E1187" s="48">
        <v>291</v>
      </c>
      <c r="F1187" s="50">
        <v>-19.613399999999999</v>
      </c>
      <c r="G1187" s="30">
        <f t="shared" si="74"/>
        <v>-1.9613399999999999</v>
      </c>
      <c r="H1187" s="31">
        <f t="shared" si="75"/>
        <v>359.56564000000037</v>
      </c>
      <c r="I1187" s="31">
        <f>MAX($H$19:H1187)</f>
        <v>363.8163500000004</v>
      </c>
      <c r="J1187" s="32">
        <f t="shared" si="76"/>
        <v>-4.2507100000000264</v>
      </c>
      <c r="K1187" s="33">
        <f t="shared" si="77"/>
        <v>-5.4251552678032944E-3</v>
      </c>
    </row>
    <row r="1188" spans="1:11" x14ac:dyDescent="0.25">
      <c r="A1188" s="47" t="s">
        <v>106</v>
      </c>
      <c r="B1188" s="48" t="s">
        <v>111</v>
      </c>
      <c r="C1188" s="49">
        <v>45324.833333333336</v>
      </c>
      <c r="D1188" s="48">
        <v>175.68</v>
      </c>
      <c r="E1188" s="48">
        <v>1010</v>
      </c>
      <c r="F1188" s="50">
        <v>-18.988</v>
      </c>
      <c r="G1188" s="30">
        <f t="shared" si="74"/>
        <v>-1.8988</v>
      </c>
      <c r="H1188" s="31">
        <f t="shared" si="75"/>
        <v>357.66684000000038</v>
      </c>
      <c r="I1188" s="31">
        <f>MAX($H$19:H1188)</f>
        <v>363.8163500000004</v>
      </c>
      <c r="J1188" s="32">
        <f t="shared" si="76"/>
        <v>-6.1495100000000207</v>
      </c>
      <c r="K1188" s="33">
        <f t="shared" si="77"/>
        <v>-5.280816042378178E-3</v>
      </c>
    </row>
    <row r="1189" spans="1:11" x14ac:dyDescent="0.25">
      <c r="A1189" s="47" t="s">
        <v>106</v>
      </c>
      <c r="B1189" s="48" t="s">
        <v>111</v>
      </c>
      <c r="C1189" s="49">
        <v>45327.8125</v>
      </c>
      <c r="D1189" s="48">
        <v>175.06</v>
      </c>
      <c r="E1189" s="48">
        <v>1124</v>
      </c>
      <c r="F1189" s="50">
        <v>7.9803999999999995</v>
      </c>
      <c r="G1189" s="30">
        <f t="shared" si="74"/>
        <v>0.79803999999999997</v>
      </c>
      <c r="H1189" s="31">
        <f t="shared" si="75"/>
        <v>358.46488000000039</v>
      </c>
      <c r="I1189" s="31">
        <f>MAX($H$19:H1189)</f>
        <v>363.8163500000004</v>
      </c>
      <c r="J1189" s="32">
        <f t="shared" si="76"/>
        <v>-5.3514700000000062</v>
      </c>
      <c r="K1189" s="33">
        <f t="shared" si="77"/>
        <v>2.2312384340690272E-3</v>
      </c>
    </row>
    <row r="1190" spans="1:11" x14ac:dyDescent="0.25">
      <c r="A1190" s="47" t="s">
        <v>115</v>
      </c>
      <c r="B1190" s="48" t="s">
        <v>112</v>
      </c>
      <c r="C1190" s="49">
        <v>45328.625</v>
      </c>
      <c r="D1190" s="48">
        <v>168.9</v>
      </c>
      <c r="E1190" s="48">
        <v>358</v>
      </c>
      <c r="F1190" s="50">
        <v>11.599200000000002</v>
      </c>
      <c r="G1190" s="30">
        <f t="shared" si="74"/>
        <v>1.1599200000000003</v>
      </c>
      <c r="H1190" s="31">
        <f t="shared" si="75"/>
        <v>359.62480000000039</v>
      </c>
      <c r="I1190" s="31">
        <f>MAX($H$19:H1190)</f>
        <v>363.8163500000004</v>
      </c>
      <c r="J1190" s="32">
        <f t="shared" si="76"/>
        <v>-4.1915500000000065</v>
      </c>
      <c r="K1190" s="33">
        <f t="shared" si="77"/>
        <v>3.235798162430914E-3</v>
      </c>
    </row>
    <row r="1191" spans="1:11" x14ac:dyDescent="0.25">
      <c r="A1191" s="47" t="s">
        <v>105</v>
      </c>
      <c r="B1191" s="48" t="s">
        <v>111</v>
      </c>
      <c r="C1191" s="49">
        <v>45328.6875</v>
      </c>
      <c r="D1191" s="48">
        <v>145.91</v>
      </c>
      <c r="E1191" s="48">
        <v>794</v>
      </c>
      <c r="F1191" s="50">
        <v>-5.8755999999999995</v>
      </c>
      <c r="G1191" s="30">
        <f t="shared" si="74"/>
        <v>-0.58755999999999997</v>
      </c>
      <c r="H1191" s="31">
        <f t="shared" si="75"/>
        <v>359.03724000000039</v>
      </c>
      <c r="I1191" s="31">
        <f>MAX($H$19:H1191)</f>
        <v>363.8163500000004</v>
      </c>
      <c r="J1191" s="32">
        <f t="shared" si="76"/>
        <v>-4.7791100000000029</v>
      </c>
      <c r="K1191" s="33">
        <f t="shared" si="77"/>
        <v>-1.6338139082733294E-3</v>
      </c>
    </row>
    <row r="1192" spans="1:11" x14ac:dyDescent="0.25">
      <c r="A1192" s="47" t="s">
        <v>107</v>
      </c>
      <c r="B1192" s="48" t="s">
        <v>111</v>
      </c>
      <c r="C1192" s="49">
        <v>45329.645833333336</v>
      </c>
      <c r="D1192" s="48">
        <v>186.22</v>
      </c>
      <c r="E1192" s="48">
        <v>297</v>
      </c>
      <c r="F1192" s="50">
        <v>7.9892999999999992</v>
      </c>
      <c r="G1192" s="30">
        <f t="shared" si="74"/>
        <v>0.79892999999999992</v>
      </c>
      <c r="H1192" s="31">
        <f t="shared" si="75"/>
        <v>359.83617000000038</v>
      </c>
      <c r="I1192" s="31">
        <f>MAX($H$19:H1192)</f>
        <v>363.8163500000004</v>
      </c>
      <c r="J1192" s="32">
        <f t="shared" si="76"/>
        <v>-3.9801800000000185</v>
      </c>
      <c r="K1192" s="33">
        <f t="shared" si="77"/>
        <v>2.2252009290177899E-3</v>
      </c>
    </row>
    <row r="1193" spans="1:11" x14ac:dyDescent="0.25">
      <c r="A1193" s="47" t="s">
        <v>106</v>
      </c>
      <c r="B1193" s="48" t="s">
        <v>112</v>
      </c>
      <c r="C1193" s="49">
        <v>45329.666666666664</v>
      </c>
      <c r="D1193" s="48">
        <v>174.04</v>
      </c>
      <c r="E1193" s="48">
        <v>985</v>
      </c>
      <c r="F1193" s="50">
        <v>-20.291</v>
      </c>
      <c r="G1193" s="30">
        <f t="shared" si="74"/>
        <v>-2.0291000000000001</v>
      </c>
      <c r="H1193" s="31">
        <f t="shared" si="75"/>
        <v>357.80707000000035</v>
      </c>
      <c r="I1193" s="31">
        <f>MAX($H$19:H1193)</f>
        <v>363.8163500000004</v>
      </c>
      <c r="J1193" s="32">
        <f t="shared" si="76"/>
        <v>-6.0092800000000466</v>
      </c>
      <c r="K1193" s="33">
        <f t="shared" si="77"/>
        <v>-5.6389550833647606E-3</v>
      </c>
    </row>
    <row r="1194" spans="1:11" x14ac:dyDescent="0.25">
      <c r="A1194" s="47" t="s">
        <v>106</v>
      </c>
      <c r="B1194" s="48" t="s">
        <v>111</v>
      </c>
      <c r="C1194" s="49">
        <v>45329.8125</v>
      </c>
      <c r="D1194" s="48">
        <v>175.4</v>
      </c>
      <c r="E1194" s="48">
        <v>1200</v>
      </c>
      <c r="F1194" s="50">
        <v>-20.16</v>
      </c>
      <c r="G1194" s="30">
        <f t="shared" si="74"/>
        <v>-2.016</v>
      </c>
      <c r="H1194" s="31">
        <f t="shared" si="75"/>
        <v>355.79107000000033</v>
      </c>
      <c r="I1194" s="31">
        <f>MAX($H$19:H1194)</f>
        <v>363.8163500000004</v>
      </c>
      <c r="J1194" s="32">
        <f t="shared" si="76"/>
        <v>-8.0252800000000661</v>
      </c>
      <c r="K1194" s="33">
        <f t="shared" si="77"/>
        <v>-5.6343213117616697E-3</v>
      </c>
    </row>
    <row r="1195" spans="1:11" x14ac:dyDescent="0.25">
      <c r="A1195" s="47" t="s">
        <v>115</v>
      </c>
      <c r="B1195" s="48" t="s">
        <v>111</v>
      </c>
      <c r="C1195" s="49">
        <v>45331.645833333336</v>
      </c>
      <c r="D1195" s="48">
        <v>173.88</v>
      </c>
      <c r="E1195" s="48">
        <v>434</v>
      </c>
      <c r="F1195" s="50">
        <v>-20.311199999999999</v>
      </c>
      <c r="G1195" s="30">
        <f t="shared" si="74"/>
        <v>-2.03112</v>
      </c>
      <c r="H1195" s="31">
        <f t="shared" si="75"/>
        <v>353.75995000000034</v>
      </c>
      <c r="I1195" s="31">
        <f>MAX($H$19:H1195)</f>
        <v>363.8163500000004</v>
      </c>
      <c r="J1195" s="32">
        <f t="shared" si="76"/>
        <v>-10.056400000000053</v>
      </c>
      <c r="K1195" s="33">
        <f t="shared" si="77"/>
        <v>-5.7087436174269035E-3</v>
      </c>
    </row>
    <row r="1196" spans="1:11" x14ac:dyDescent="0.25">
      <c r="A1196" s="47" t="s">
        <v>106</v>
      </c>
      <c r="B1196" s="48" t="s">
        <v>111</v>
      </c>
      <c r="C1196" s="49">
        <v>45334.625</v>
      </c>
      <c r="D1196" s="48">
        <v>175.19</v>
      </c>
      <c r="E1196" s="48">
        <v>1249</v>
      </c>
      <c r="F1196" s="50">
        <v>17.1113</v>
      </c>
      <c r="G1196" s="30">
        <f t="shared" si="74"/>
        <v>1.71113</v>
      </c>
      <c r="H1196" s="31">
        <f t="shared" si="75"/>
        <v>355.47108000000037</v>
      </c>
      <c r="I1196" s="31">
        <f>MAX($H$19:H1196)</f>
        <v>363.8163500000004</v>
      </c>
      <c r="J1196" s="32">
        <f t="shared" si="76"/>
        <v>-8.3452700000000277</v>
      </c>
      <c r="K1196" s="33">
        <f t="shared" si="77"/>
        <v>4.8369805570134261E-3</v>
      </c>
    </row>
    <row r="1197" spans="1:11" x14ac:dyDescent="0.25">
      <c r="A1197" s="47" t="s">
        <v>104</v>
      </c>
      <c r="B1197" s="48" t="s">
        <v>112</v>
      </c>
      <c r="C1197" s="49">
        <v>45338.625</v>
      </c>
      <c r="D1197" s="48">
        <v>167.68</v>
      </c>
      <c r="E1197" s="48">
        <v>696</v>
      </c>
      <c r="F1197" s="50">
        <v>-20.3232</v>
      </c>
      <c r="G1197" s="30">
        <f t="shared" si="74"/>
        <v>-2.0323199999999999</v>
      </c>
      <c r="H1197" s="31">
        <f t="shared" si="75"/>
        <v>353.43876000000034</v>
      </c>
      <c r="I1197" s="31">
        <f>MAX($H$19:H1197)</f>
        <v>363.8163500000004</v>
      </c>
      <c r="J1197" s="32">
        <f t="shared" si="76"/>
        <v>-10.377590000000055</v>
      </c>
      <c r="K1197" s="33">
        <f t="shared" si="77"/>
        <v>-5.7172583491180706E-3</v>
      </c>
    </row>
    <row r="1198" spans="1:11" x14ac:dyDescent="0.25">
      <c r="A1198" s="47" t="s">
        <v>115</v>
      </c>
      <c r="B1198" s="48" t="s">
        <v>112</v>
      </c>
      <c r="C1198" s="49">
        <v>45338.833333333336</v>
      </c>
      <c r="D1198" s="48">
        <v>174.33</v>
      </c>
      <c r="E1198" s="48">
        <v>446</v>
      </c>
      <c r="F1198" s="50">
        <v>56.240599999999993</v>
      </c>
      <c r="G1198" s="30">
        <f t="shared" ref="G1198:G1261" si="78">(F1198*0.1)</f>
        <v>5.6240600000000001</v>
      </c>
      <c r="H1198" s="31">
        <f t="shared" ref="H1198:H1261" si="79">(H1197+G1198)</f>
        <v>359.06282000000033</v>
      </c>
      <c r="I1198" s="31">
        <f>MAX($H$19:H1198)</f>
        <v>363.8163500000004</v>
      </c>
      <c r="J1198" s="32">
        <f t="shared" ref="J1198:J1261" si="80">(H1198-I1198)</f>
        <v>-4.7535300000000689</v>
      </c>
      <c r="K1198" s="33">
        <f t="shared" ref="K1198:K1261" si="81">(H1198/H1197)-1</f>
        <v>1.5912403042608991E-2</v>
      </c>
    </row>
    <row r="1199" spans="1:11" x14ac:dyDescent="0.25">
      <c r="A1199" s="47" t="s">
        <v>104</v>
      </c>
      <c r="B1199" s="48" t="s">
        <v>112</v>
      </c>
      <c r="C1199" s="49">
        <v>45342.625</v>
      </c>
      <c r="D1199" s="48">
        <v>166.96</v>
      </c>
      <c r="E1199" s="48">
        <v>684</v>
      </c>
      <c r="F1199" s="50">
        <v>7.9344000000000001</v>
      </c>
      <c r="G1199" s="30">
        <f t="shared" si="78"/>
        <v>0.79344000000000003</v>
      </c>
      <c r="H1199" s="31">
        <f t="shared" si="79"/>
        <v>359.8562600000003</v>
      </c>
      <c r="I1199" s="31">
        <f>MAX($H$19:H1199)</f>
        <v>363.8163500000004</v>
      </c>
      <c r="J1199" s="32">
        <f t="shared" si="80"/>
        <v>-3.9600900000000934</v>
      </c>
      <c r="K1199" s="33">
        <f t="shared" si="81"/>
        <v>2.2097525998374667E-3</v>
      </c>
    </row>
    <row r="1200" spans="1:11" x14ac:dyDescent="0.25">
      <c r="A1200" s="47" t="s">
        <v>114</v>
      </c>
      <c r="B1200" s="48" t="s">
        <v>111</v>
      </c>
      <c r="C1200" s="49">
        <v>45344.625</v>
      </c>
      <c r="D1200" s="48">
        <v>183.13</v>
      </c>
      <c r="E1200" s="48">
        <v>934</v>
      </c>
      <c r="F1200" s="50">
        <v>14.757200000000001</v>
      </c>
      <c r="G1200" s="30">
        <f t="shared" si="78"/>
        <v>1.4757200000000001</v>
      </c>
      <c r="H1200" s="31">
        <f t="shared" si="79"/>
        <v>361.33198000000033</v>
      </c>
      <c r="I1200" s="31">
        <f>MAX($H$19:H1200)</f>
        <v>363.8163500000004</v>
      </c>
      <c r="J1200" s="32">
        <f t="shared" si="80"/>
        <v>-2.4843700000000695</v>
      </c>
      <c r="K1200" s="33">
        <f t="shared" si="81"/>
        <v>4.1008596043321521E-3</v>
      </c>
    </row>
    <row r="1201" spans="1:11" x14ac:dyDescent="0.25">
      <c r="A1201" s="47" t="s">
        <v>104</v>
      </c>
      <c r="B1201" s="48" t="s">
        <v>111</v>
      </c>
      <c r="C1201" s="49">
        <v>45344.625</v>
      </c>
      <c r="D1201" s="48">
        <v>172.58</v>
      </c>
      <c r="E1201" s="48">
        <v>571</v>
      </c>
      <c r="F1201" s="50">
        <v>16.8445</v>
      </c>
      <c r="G1201" s="30">
        <f t="shared" si="78"/>
        <v>1.68445</v>
      </c>
      <c r="H1201" s="31">
        <f t="shared" si="79"/>
        <v>363.01643000000035</v>
      </c>
      <c r="I1201" s="31">
        <f>MAX($H$19:H1201)</f>
        <v>363.8163500000004</v>
      </c>
      <c r="J1201" s="32">
        <f t="shared" si="80"/>
        <v>-0.79992000000004282</v>
      </c>
      <c r="K1201" s="33">
        <f t="shared" si="81"/>
        <v>4.6617794527903378E-3</v>
      </c>
    </row>
    <row r="1202" spans="1:11" x14ac:dyDescent="0.25">
      <c r="A1202" s="47" t="s">
        <v>105</v>
      </c>
      <c r="B1202" s="48" t="s">
        <v>111</v>
      </c>
      <c r="C1202" s="49">
        <v>45344.625</v>
      </c>
      <c r="D1202" s="48">
        <v>145.86000000000001</v>
      </c>
      <c r="E1202" s="48">
        <v>912</v>
      </c>
      <c r="F1202" s="50">
        <v>-20.064</v>
      </c>
      <c r="G1202" s="30">
        <f t="shared" si="78"/>
        <v>-2.0064000000000002</v>
      </c>
      <c r="H1202" s="31">
        <f t="shared" si="79"/>
        <v>361.01003000000037</v>
      </c>
      <c r="I1202" s="31">
        <f>MAX($H$19:H1202)</f>
        <v>363.8163500000004</v>
      </c>
      <c r="J1202" s="32">
        <f t="shared" si="80"/>
        <v>-2.8063200000000279</v>
      </c>
      <c r="K1202" s="33">
        <f t="shared" si="81"/>
        <v>-5.5270225647913174E-3</v>
      </c>
    </row>
    <row r="1203" spans="1:11" x14ac:dyDescent="0.25">
      <c r="A1203" s="47" t="s">
        <v>107</v>
      </c>
      <c r="B1203" s="48" t="s">
        <v>111</v>
      </c>
      <c r="C1203" s="49">
        <v>45344.75</v>
      </c>
      <c r="D1203" s="48">
        <v>196.46</v>
      </c>
      <c r="E1203" s="48">
        <v>359</v>
      </c>
      <c r="F1203" s="50">
        <v>-11.129000000000001</v>
      </c>
      <c r="G1203" s="30">
        <f t="shared" si="78"/>
        <v>-1.1129000000000002</v>
      </c>
      <c r="H1203" s="31">
        <f t="shared" si="79"/>
        <v>359.89713000000035</v>
      </c>
      <c r="I1203" s="31">
        <f>MAX($H$19:H1203)</f>
        <v>363.8163500000004</v>
      </c>
      <c r="J1203" s="32">
        <f t="shared" si="80"/>
        <v>-3.9192200000000526</v>
      </c>
      <c r="K1203" s="33">
        <f t="shared" si="81"/>
        <v>-3.0827398341259915E-3</v>
      </c>
    </row>
    <row r="1204" spans="1:11" x14ac:dyDescent="0.25">
      <c r="A1204" s="47" t="s">
        <v>105</v>
      </c>
      <c r="B1204" s="48" t="s">
        <v>112</v>
      </c>
      <c r="C1204" s="49">
        <v>45348.625</v>
      </c>
      <c r="D1204" s="48">
        <v>141.56</v>
      </c>
      <c r="E1204" s="48">
        <v>891</v>
      </c>
      <c r="F1204" s="50">
        <v>30.204900000000002</v>
      </c>
      <c r="G1204" s="30">
        <f t="shared" si="78"/>
        <v>3.0204900000000006</v>
      </c>
      <c r="H1204" s="31">
        <f t="shared" si="79"/>
        <v>362.91762000000034</v>
      </c>
      <c r="I1204" s="31">
        <f>MAX($H$19:H1204)</f>
        <v>363.8163500000004</v>
      </c>
      <c r="J1204" s="32">
        <f t="shared" si="80"/>
        <v>-0.89873000000005732</v>
      </c>
      <c r="K1204" s="33">
        <f t="shared" si="81"/>
        <v>8.3926481992229185E-3</v>
      </c>
    </row>
    <row r="1205" spans="1:11" x14ac:dyDescent="0.25">
      <c r="A1205" s="47" t="s">
        <v>107</v>
      </c>
      <c r="B1205" s="48" t="s">
        <v>111</v>
      </c>
      <c r="C1205" s="49">
        <v>45348.625</v>
      </c>
      <c r="D1205" s="48">
        <v>196.41</v>
      </c>
      <c r="E1205" s="48">
        <v>381</v>
      </c>
      <c r="F1205" s="50">
        <v>24.0411</v>
      </c>
      <c r="G1205" s="30">
        <f t="shared" si="78"/>
        <v>2.4041100000000002</v>
      </c>
      <c r="H1205" s="31">
        <f t="shared" si="79"/>
        <v>365.32173000000034</v>
      </c>
      <c r="I1205" s="31">
        <f>MAX($H$19:H1205)</f>
        <v>365.32173000000034</v>
      </c>
      <c r="J1205" s="32">
        <f t="shared" si="80"/>
        <v>0</v>
      </c>
      <c r="K1205" s="33">
        <f t="shared" si="81"/>
        <v>6.6243959166270017E-3</v>
      </c>
    </row>
    <row r="1206" spans="1:11" x14ac:dyDescent="0.25">
      <c r="A1206" s="47" t="s">
        <v>116</v>
      </c>
      <c r="B1206" s="48" t="s">
        <v>112</v>
      </c>
      <c r="C1206" s="49">
        <v>45348.833333333336</v>
      </c>
      <c r="D1206" s="48">
        <v>409.18</v>
      </c>
      <c r="E1206" s="48">
        <v>301</v>
      </c>
      <c r="F1206" s="50">
        <v>19.233900000000002</v>
      </c>
      <c r="G1206" s="30">
        <f t="shared" si="78"/>
        <v>1.9233900000000004</v>
      </c>
      <c r="H1206" s="31">
        <f t="shared" si="79"/>
        <v>367.24512000000033</v>
      </c>
      <c r="I1206" s="31">
        <f>MAX($H$19:H1206)</f>
        <v>367.24512000000033</v>
      </c>
      <c r="J1206" s="32">
        <f t="shared" si="80"/>
        <v>0</v>
      </c>
      <c r="K1206" s="33">
        <f t="shared" si="81"/>
        <v>5.2649208685175974E-3</v>
      </c>
    </row>
    <row r="1207" spans="1:11" x14ac:dyDescent="0.25">
      <c r="A1207" s="47" t="s">
        <v>115</v>
      </c>
      <c r="B1207" s="48" t="s">
        <v>112</v>
      </c>
      <c r="C1207" s="49">
        <v>45349.625</v>
      </c>
      <c r="D1207" s="48">
        <v>174.5</v>
      </c>
      <c r="E1207" s="48">
        <v>446</v>
      </c>
      <c r="F1207" s="50">
        <v>-20.2484</v>
      </c>
      <c r="G1207" s="30">
        <f t="shared" si="78"/>
        <v>-2.0248400000000002</v>
      </c>
      <c r="H1207" s="31">
        <f t="shared" si="79"/>
        <v>365.22028000000034</v>
      </c>
      <c r="I1207" s="31">
        <f>MAX($H$19:H1207)</f>
        <v>367.24512000000033</v>
      </c>
      <c r="J1207" s="32">
        <f t="shared" si="80"/>
        <v>-2.0248399999999833</v>
      </c>
      <c r="K1207" s="33">
        <f t="shared" si="81"/>
        <v>-5.5135926653020473E-3</v>
      </c>
    </row>
    <row r="1208" spans="1:11" x14ac:dyDescent="0.25">
      <c r="A1208" s="47" t="s">
        <v>115</v>
      </c>
      <c r="B1208" s="48" t="s">
        <v>111</v>
      </c>
      <c r="C1208" s="49">
        <v>45351.625</v>
      </c>
      <c r="D1208" s="48">
        <v>182.96</v>
      </c>
      <c r="E1208" s="48">
        <v>440</v>
      </c>
      <c r="F1208" s="50">
        <v>20.195999999999998</v>
      </c>
      <c r="G1208" s="30">
        <f t="shared" si="78"/>
        <v>2.0196000000000001</v>
      </c>
      <c r="H1208" s="31">
        <f t="shared" si="79"/>
        <v>367.23988000000037</v>
      </c>
      <c r="I1208" s="31">
        <f>MAX($H$19:H1208)</f>
        <v>367.24512000000033</v>
      </c>
      <c r="J1208" s="32">
        <f t="shared" si="80"/>
        <v>-5.239999999957945E-3</v>
      </c>
      <c r="K1208" s="33">
        <f t="shared" si="81"/>
        <v>5.529813404666406E-3</v>
      </c>
    </row>
    <row r="1209" spans="1:11" x14ac:dyDescent="0.25">
      <c r="A1209" s="47" t="s">
        <v>116</v>
      </c>
      <c r="B1209" s="48" t="s">
        <v>111</v>
      </c>
      <c r="C1209" s="49">
        <v>45351.6875</v>
      </c>
      <c r="D1209" s="48">
        <v>410.52</v>
      </c>
      <c r="E1209" s="48">
        <v>420</v>
      </c>
      <c r="F1209" s="50">
        <v>-20.16</v>
      </c>
      <c r="G1209" s="30">
        <f t="shared" si="78"/>
        <v>-2.016</v>
      </c>
      <c r="H1209" s="31">
        <f t="shared" si="79"/>
        <v>365.22388000000035</v>
      </c>
      <c r="I1209" s="31">
        <f>MAX($H$19:H1209)</f>
        <v>367.24512000000033</v>
      </c>
      <c r="J1209" s="32">
        <f t="shared" si="80"/>
        <v>-2.0212399999999775</v>
      </c>
      <c r="K1209" s="33">
        <f t="shared" si="81"/>
        <v>-5.4895998767889864E-3</v>
      </c>
    </row>
    <row r="1210" spans="1:11" x14ac:dyDescent="0.25">
      <c r="A1210" s="47" t="s">
        <v>116</v>
      </c>
      <c r="B1210" s="48" t="s">
        <v>112</v>
      </c>
      <c r="C1210" s="49">
        <v>45352.6875</v>
      </c>
      <c r="D1210" s="48">
        <v>406.59</v>
      </c>
      <c r="E1210" s="48">
        <v>452</v>
      </c>
      <c r="F1210" s="50">
        <v>19.029199999999999</v>
      </c>
      <c r="G1210" s="30">
        <f t="shared" si="78"/>
        <v>1.9029199999999999</v>
      </c>
      <c r="H1210" s="31">
        <f t="shared" si="79"/>
        <v>367.12680000000034</v>
      </c>
      <c r="I1210" s="31">
        <f>MAX($H$19:H1210)</f>
        <v>367.24512000000033</v>
      </c>
      <c r="J1210" s="32">
        <f t="shared" si="80"/>
        <v>-0.11831999999998288</v>
      </c>
      <c r="K1210" s="33">
        <f t="shared" si="81"/>
        <v>5.2102836211038728E-3</v>
      </c>
    </row>
    <row r="1211" spans="1:11" x14ac:dyDescent="0.25">
      <c r="A1211" s="47" t="s">
        <v>107</v>
      </c>
      <c r="B1211" s="48" t="s">
        <v>112</v>
      </c>
      <c r="C1211" s="49">
        <v>45355.625</v>
      </c>
      <c r="D1211" s="48">
        <v>193.32</v>
      </c>
      <c r="E1211" s="48">
        <v>347</v>
      </c>
      <c r="F1211" s="50">
        <v>19.1891</v>
      </c>
      <c r="G1211" s="30">
        <f t="shared" si="78"/>
        <v>1.9189100000000001</v>
      </c>
      <c r="H1211" s="31">
        <f t="shared" si="79"/>
        <v>369.04571000000033</v>
      </c>
      <c r="I1211" s="31">
        <f>MAX($H$19:H1211)</f>
        <v>369.04571000000033</v>
      </c>
      <c r="J1211" s="32">
        <f t="shared" si="80"/>
        <v>0</v>
      </c>
      <c r="K1211" s="33">
        <f t="shared" si="81"/>
        <v>5.2268317104606776E-3</v>
      </c>
    </row>
    <row r="1212" spans="1:11" x14ac:dyDescent="0.25">
      <c r="A1212" s="47" t="s">
        <v>105</v>
      </c>
      <c r="B1212" s="48" t="s">
        <v>111</v>
      </c>
      <c r="C1212" s="49">
        <v>45358.75</v>
      </c>
      <c r="D1212" s="48">
        <v>135.47999999999999</v>
      </c>
      <c r="E1212" s="48">
        <v>998</v>
      </c>
      <c r="F1212" s="50">
        <v>-10.978</v>
      </c>
      <c r="G1212" s="30">
        <f t="shared" si="78"/>
        <v>-1.0978000000000001</v>
      </c>
      <c r="H1212" s="31">
        <f t="shared" si="79"/>
        <v>367.94791000000032</v>
      </c>
      <c r="I1212" s="31">
        <f>MAX($H$19:H1212)</f>
        <v>369.04571000000033</v>
      </c>
      <c r="J1212" s="32">
        <f t="shared" si="80"/>
        <v>-1.0978000000000065</v>
      </c>
      <c r="K1212" s="33">
        <f t="shared" si="81"/>
        <v>-2.9746992587991183E-3</v>
      </c>
    </row>
    <row r="1213" spans="1:11" x14ac:dyDescent="0.25">
      <c r="A1213" s="47" t="s">
        <v>114</v>
      </c>
      <c r="B1213" s="48" t="s">
        <v>111</v>
      </c>
      <c r="C1213" s="49">
        <v>45359.8125</v>
      </c>
      <c r="D1213" s="48">
        <v>173.47</v>
      </c>
      <c r="E1213" s="48">
        <v>748</v>
      </c>
      <c r="F1213" s="50">
        <v>-20.046400000000002</v>
      </c>
      <c r="G1213" s="30">
        <f t="shared" si="78"/>
        <v>-2.0046400000000002</v>
      </c>
      <c r="H1213" s="31">
        <f t="shared" si="79"/>
        <v>365.94327000000033</v>
      </c>
      <c r="I1213" s="31">
        <f>MAX($H$19:H1213)</f>
        <v>369.04571000000033</v>
      </c>
      <c r="J1213" s="32">
        <f t="shared" si="80"/>
        <v>-3.1024400000000014</v>
      </c>
      <c r="K1213" s="33">
        <f t="shared" si="81"/>
        <v>-5.4481624858258026E-3</v>
      </c>
    </row>
    <row r="1214" spans="1:11" x14ac:dyDescent="0.25">
      <c r="A1214" s="47" t="s">
        <v>104</v>
      </c>
      <c r="B1214" s="48" t="s">
        <v>112</v>
      </c>
      <c r="C1214" s="49">
        <v>45362.583333333336</v>
      </c>
      <c r="D1214" s="48">
        <v>172.3</v>
      </c>
      <c r="E1214" s="48">
        <v>675</v>
      </c>
      <c r="F1214" s="50">
        <v>-3.78</v>
      </c>
      <c r="G1214" s="30">
        <f t="shared" si="78"/>
        <v>-0.378</v>
      </c>
      <c r="H1214" s="31">
        <f t="shared" si="79"/>
        <v>365.56527000000034</v>
      </c>
      <c r="I1214" s="31">
        <f>MAX($H$19:H1214)</f>
        <v>369.04571000000033</v>
      </c>
      <c r="J1214" s="32">
        <f t="shared" si="80"/>
        <v>-3.4804399999999873</v>
      </c>
      <c r="K1214" s="33">
        <f t="shared" si="81"/>
        <v>-1.0329469920296042E-3</v>
      </c>
    </row>
    <row r="1215" spans="1:11" x14ac:dyDescent="0.25">
      <c r="A1215" s="47" t="s">
        <v>116</v>
      </c>
      <c r="B1215" s="48" t="s">
        <v>111</v>
      </c>
      <c r="C1215" s="49">
        <v>45362.583333333336</v>
      </c>
      <c r="D1215" s="48">
        <v>404.93</v>
      </c>
      <c r="E1215" s="48">
        <v>434</v>
      </c>
      <c r="F1215" s="50">
        <v>-10.589600000000001</v>
      </c>
      <c r="G1215" s="30">
        <f t="shared" si="78"/>
        <v>-1.0589600000000001</v>
      </c>
      <c r="H1215" s="31">
        <f t="shared" si="79"/>
        <v>364.50631000000033</v>
      </c>
      <c r="I1215" s="31">
        <f>MAX($H$19:H1215)</f>
        <v>369.04571000000033</v>
      </c>
      <c r="J1215" s="32">
        <f t="shared" si="80"/>
        <v>-4.5394000000000005</v>
      </c>
      <c r="K1215" s="33">
        <f t="shared" si="81"/>
        <v>-2.8967740835993405E-3</v>
      </c>
    </row>
    <row r="1216" spans="1:11" x14ac:dyDescent="0.25">
      <c r="A1216" s="47" t="s">
        <v>106</v>
      </c>
      <c r="B1216" s="48" t="s">
        <v>112</v>
      </c>
      <c r="C1216" s="49">
        <v>45362.583333333336</v>
      </c>
      <c r="D1216" s="48">
        <v>186.96</v>
      </c>
      <c r="E1216" s="48">
        <v>882</v>
      </c>
      <c r="F1216" s="50">
        <v>-20.1096</v>
      </c>
      <c r="G1216" s="30">
        <f t="shared" si="78"/>
        <v>-2.0109600000000003</v>
      </c>
      <c r="H1216" s="31">
        <f t="shared" si="79"/>
        <v>362.49535000000031</v>
      </c>
      <c r="I1216" s="31">
        <f>MAX($H$19:H1216)</f>
        <v>369.04571000000033</v>
      </c>
      <c r="J1216" s="32">
        <f t="shared" si="80"/>
        <v>-6.550360000000012</v>
      </c>
      <c r="K1216" s="33">
        <f t="shared" si="81"/>
        <v>-5.5169415311356884E-3</v>
      </c>
    </row>
    <row r="1217" spans="1:11" x14ac:dyDescent="0.25">
      <c r="A1217" s="47" t="s">
        <v>116</v>
      </c>
      <c r="B1217" s="48" t="s">
        <v>111</v>
      </c>
      <c r="C1217" s="49">
        <v>45369.5625</v>
      </c>
      <c r="D1217" s="48">
        <v>408.58</v>
      </c>
      <c r="E1217" s="48">
        <v>486</v>
      </c>
      <c r="F1217" s="50">
        <v>5.2001999999999997</v>
      </c>
      <c r="G1217" s="30">
        <f t="shared" si="78"/>
        <v>0.52002000000000004</v>
      </c>
      <c r="H1217" s="31">
        <f t="shared" si="79"/>
        <v>363.0153700000003</v>
      </c>
      <c r="I1217" s="31">
        <f>MAX($H$19:H1217)</f>
        <v>369.04571000000033</v>
      </c>
      <c r="J1217" s="32">
        <f t="shared" si="80"/>
        <v>-6.0303400000000238</v>
      </c>
      <c r="K1217" s="33">
        <f t="shared" si="81"/>
        <v>1.4345563329294375E-3</v>
      </c>
    </row>
    <row r="1218" spans="1:11" x14ac:dyDescent="0.25">
      <c r="A1218" s="47" t="s">
        <v>114</v>
      </c>
      <c r="B1218" s="48" t="s">
        <v>111</v>
      </c>
      <c r="C1218" s="49">
        <v>45369.583333333336</v>
      </c>
      <c r="D1218" s="48">
        <v>176.77</v>
      </c>
      <c r="E1218" s="48">
        <v>651</v>
      </c>
      <c r="F1218" s="50">
        <v>-20.050799999999999</v>
      </c>
      <c r="G1218" s="30">
        <f t="shared" si="78"/>
        <v>-2.00508</v>
      </c>
      <c r="H1218" s="31">
        <f t="shared" si="79"/>
        <v>361.01029000000028</v>
      </c>
      <c r="I1218" s="31">
        <f>MAX($H$19:H1218)</f>
        <v>369.04571000000033</v>
      </c>
      <c r="J1218" s="32">
        <f t="shared" si="80"/>
        <v>-8.0354200000000446</v>
      </c>
      <c r="K1218" s="33">
        <f t="shared" si="81"/>
        <v>-5.5234024939495585E-3</v>
      </c>
    </row>
    <row r="1219" spans="1:11" x14ac:dyDescent="0.25">
      <c r="A1219" s="47" t="s">
        <v>104</v>
      </c>
      <c r="B1219" s="48" t="s">
        <v>111</v>
      </c>
      <c r="C1219" s="49">
        <v>45371.770833333336</v>
      </c>
      <c r="D1219" s="48">
        <v>176.63</v>
      </c>
      <c r="E1219" s="48">
        <v>1034</v>
      </c>
      <c r="F1219" s="50">
        <v>34.328800000000001</v>
      </c>
      <c r="G1219" s="30">
        <f t="shared" si="78"/>
        <v>3.4328800000000004</v>
      </c>
      <c r="H1219" s="31">
        <f t="shared" si="79"/>
        <v>364.44317000000029</v>
      </c>
      <c r="I1219" s="31">
        <f>MAX($H$19:H1219)</f>
        <v>369.04571000000033</v>
      </c>
      <c r="J1219" s="32">
        <f t="shared" si="80"/>
        <v>-4.6025400000000332</v>
      </c>
      <c r="K1219" s="33">
        <f t="shared" si="81"/>
        <v>9.5090918322577878E-3</v>
      </c>
    </row>
    <row r="1220" spans="1:11" x14ac:dyDescent="0.25">
      <c r="A1220" s="47" t="s">
        <v>116</v>
      </c>
      <c r="B1220" s="48" t="s">
        <v>112</v>
      </c>
      <c r="C1220" s="49">
        <v>45376.5625</v>
      </c>
      <c r="D1220" s="48">
        <v>411.21</v>
      </c>
      <c r="E1220" s="48">
        <v>663</v>
      </c>
      <c r="F1220" s="50">
        <v>7.8233999999999995</v>
      </c>
      <c r="G1220" s="30">
        <f t="shared" si="78"/>
        <v>0.78234000000000004</v>
      </c>
      <c r="H1220" s="31">
        <f t="shared" si="79"/>
        <v>365.22551000000027</v>
      </c>
      <c r="I1220" s="31">
        <f>MAX($H$19:H1220)</f>
        <v>369.04571000000033</v>
      </c>
      <c r="J1220" s="32">
        <f t="shared" si="80"/>
        <v>-3.8202000000000567</v>
      </c>
      <c r="K1220" s="33">
        <f t="shared" si="81"/>
        <v>2.1466721409539868E-3</v>
      </c>
    </row>
    <row r="1221" spans="1:11" x14ac:dyDescent="0.25">
      <c r="A1221" s="47" t="s">
        <v>106</v>
      </c>
      <c r="B1221" s="48" t="s">
        <v>112</v>
      </c>
      <c r="C1221" s="49">
        <v>45376.708333333336</v>
      </c>
      <c r="D1221" s="48">
        <v>195</v>
      </c>
      <c r="E1221" s="48">
        <v>1117</v>
      </c>
      <c r="F1221" s="50">
        <v>9.1593999999999998</v>
      </c>
      <c r="G1221" s="30">
        <f t="shared" si="78"/>
        <v>0.91593999999999998</v>
      </c>
      <c r="H1221" s="31">
        <f t="shared" si="79"/>
        <v>366.14145000000025</v>
      </c>
      <c r="I1221" s="31">
        <f>MAX($H$19:H1221)</f>
        <v>369.04571000000033</v>
      </c>
      <c r="J1221" s="32">
        <f t="shared" si="80"/>
        <v>-2.9042600000000789</v>
      </c>
      <c r="K1221" s="33">
        <f t="shared" si="81"/>
        <v>2.5078752029121798E-3</v>
      </c>
    </row>
    <row r="1222" spans="1:11" x14ac:dyDescent="0.25">
      <c r="A1222" s="47" t="s">
        <v>107</v>
      </c>
      <c r="B1222" s="48" t="s">
        <v>111</v>
      </c>
      <c r="C1222" s="49">
        <v>45377.583333333336</v>
      </c>
      <c r="D1222" s="48">
        <v>182</v>
      </c>
      <c r="E1222" s="48">
        <v>343</v>
      </c>
      <c r="F1222" s="50">
        <v>-20.099800000000002</v>
      </c>
      <c r="G1222" s="30">
        <f t="shared" si="78"/>
        <v>-2.0099800000000001</v>
      </c>
      <c r="H1222" s="31">
        <f t="shared" si="79"/>
        <v>364.13147000000026</v>
      </c>
      <c r="I1222" s="31">
        <f>MAX($H$19:H1222)</f>
        <v>369.04571000000033</v>
      </c>
      <c r="J1222" s="32">
        <f t="shared" si="80"/>
        <v>-4.9142400000000634</v>
      </c>
      <c r="K1222" s="33">
        <f t="shared" si="81"/>
        <v>-5.4896270280242465E-3</v>
      </c>
    </row>
    <row r="1223" spans="1:11" x14ac:dyDescent="0.25">
      <c r="A1223" s="47" t="s">
        <v>115</v>
      </c>
      <c r="B1223" s="48" t="s">
        <v>111</v>
      </c>
      <c r="C1223" s="49">
        <v>45377.6875</v>
      </c>
      <c r="D1223" s="48">
        <v>182.24</v>
      </c>
      <c r="E1223" s="48">
        <v>348</v>
      </c>
      <c r="F1223" s="50">
        <v>-20.044799999999999</v>
      </c>
      <c r="G1223" s="30">
        <f t="shared" si="78"/>
        <v>-2.00448</v>
      </c>
      <c r="H1223" s="31">
        <f t="shared" si="79"/>
        <v>362.12699000000026</v>
      </c>
      <c r="I1223" s="31">
        <f>MAX($H$19:H1223)</f>
        <v>369.04571000000033</v>
      </c>
      <c r="J1223" s="32">
        <f t="shared" si="80"/>
        <v>-6.9187200000000644</v>
      </c>
      <c r="K1223" s="33">
        <f t="shared" si="81"/>
        <v>-5.5048249468797605E-3</v>
      </c>
    </row>
    <row r="1224" spans="1:11" x14ac:dyDescent="0.25">
      <c r="A1224" s="47" t="s">
        <v>116</v>
      </c>
      <c r="B1224" s="48" t="s">
        <v>111</v>
      </c>
      <c r="C1224" s="49">
        <v>45378.583333333336</v>
      </c>
      <c r="D1224" s="48">
        <v>415.19</v>
      </c>
      <c r="E1224" s="48">
        <v>609</v>
      </c>
      <c r="F1224" s="50">
        <v>6.9425999999999997</v>
      </c>
      <c r="G1224" s="30">
        <f t="shared" si="78"/>
        <v>0.69425999999999999</v>
      </c>
      <c r="H1224" s="31">
        <f t="shared" si="79"/>
        <v>362.82125000000025</v>
      </c>
      <c r="I1224" s="31">
        <f>MAX($H$19:H1224)</f>
        <v>369.04571000000033</v>
      </c>
      <c r="J1224" s="32">
        <f t="shared" si="80"/>
        <v>-6.2244600000000787</v>
      </c>
      <c r="K1224" s="33">
        <f t="shared" si="81"/>
        <v>1.9171727575455488E-3</v>
      </c>
    </row>
    <row r="1225" spans="1:11" x14ac:dyDescent="0.25">
      <c r="A1225" s="47" t="s">
        <v>115</v>
      </c>
      <c r="B1225" s="48" t="s">
        <v>112</v>
      </c>
      <c r="C1225" s="49">
        <v>45378.604166666664</v>
      </c>
      <c r="D1225" s="48">
        <v>175.79</v>
      </c>
      <c r="E1225" s="48">
        <v>360</v>
      </c>
      <c r="F1225" s="50">
        <v>-19.727999999999998</v>
      </c>
      <c r="G1225" s="30">
        <f t="shared" si="78"/>
        <v>-1.9727999999999999</v>
      </c>
      <c r="H1225" s="31">
        <f t="shared" si="79"/>
        <v>360.84845000000024</v>
      </c>
      <c r="I1225" s="31">
        <f>MAX($H$19:H1225)</f>
        <v>369.04571000000033</v>
      </c>
      <c r="J1225" s="32">
        <f t="shared" si="80"/>
        <v>-8.1972600000000853</v>
      </c>
      <c r="K1225" s="33">
        <f t="shared" si="81"/>
        <v>-5.4373882455892586E-3</v>
      </c>
    </row>
    <row r="1226" spans="1:11" x14ac:dyDescent="0.25">
      <c r="A1226" s="47" t="s">
        <v>104</v>
      </c>
      <c r="B1226" s="48" t="s">
        <v>112</v>
      </c>
      <c r="C1226" s="49">
        <v>45378.604166666664</v>
      </c>
      <c r="D1226" s="48">
        <v>178.34</v>
      </c>
      <c r="E1226" s="48">
        <v>856</v>
      </c>
      <c r="F1226" s="50">
        <v>-20.0304</v>
      </c>
      <c r="G1226" s="30">
        <f t="shared" si="78"/>
        <v>-2.0030399999999999</v>
      </c>
      <c r="H1226" s="31">
        <f t="shared" si="79"/>
        <v>358.84541000000024</v>
      </c>
      <c r="I1226" s="31">
        <f>MAX($H$19:H1226)</f>
        <v>369.04571000000033</v>
      </c>
      <c r="J1226" s="32">
        <f t="shared" si="80"/>
        <v>-10.200300000000084</v>
      </c>
      <c r="K1226" s="33">
        <f t="shared" si="81"/>
        <v>-5.5509175666405008E-3</v>
      </c>
    </row>
    <row r="1227" spans="1:11" x14ac:dyDescent="0.25">
      <c r="A1227" s="47" t="s">
        <v>107</v>
      </c>
      <c r="B1227" s="48" t="s">
        <v>112</v>
      </c>
      <c r="C1227" s="49">
        <v>45379.8125</v>
      </c>
      <c r="D1227" s="48">
        <v>175.85</v>
      </c>
      <c r="E1227" s="48">
        <v>534</v>
      </c>
      <c r="F1227" s="50">
        <v>23.175599999999999</v>
      </c>
      <c r="G1227" s="30">
        <f t="shared" si="78"/>
        <v>2.3175599999999998</v>
      </c>
      <c r="H1227" s="31">
        <f t="shared" si="79"/>
        <v>361.16297000000026</v>
      </c>
      <c r="I1227" s="31">
        <f>MAX($H$19:H1227)</f>
        <v>369.04571000000033</v>
      </c>
      <c r="J1227" s="32">
        <f t="shared" si="80"/>
        <v>-7.8827400000000694</v>
      </c>
      <c r="K1227" s="33">
        <f t="shared" si="81"/>
        <v>6.4583799469526415E-3</v>
      </c>
    </row>
    <row r="1228" spans="1:11" x14ac:dyDescent="0.25">
      <c r="A1228" s="47" t="s">
        <v>104</v>
      </c>
      <c r="B1228" s="48" t="s">
        <v>112</v>
      </c>
      <c r="C1228" s="49">
        <v>45384.583333333336</v>
      </c>
      <c r="D1228" s="48">
        <v>179.11</v>
      </c>
      <c r="E1228" s="48">
        <v>824</v>
      </c>
      <c r="F1228" s="50">
        <v>-19.776</v>
      </c>
      <c r="G1228" s="30">
        <f t="shared" si="78"/>
        <v>-1.9776</v>
      </c>
      <c r="H1228" s="31">
        <f t="shared" si="79"/>
        <v>359.18537000000026</v>
      </c>
      <c r="I1228" s="31">
        <f>MAX($H$19:H1228)</f>
        <v>369.04571000000033</v>
      </c>
      <c r="J1228" s="32">
        <f t="shared" si="80"/>
        <v>-9.8603400000000647</v>
      </c>
      <c r="K1228" s="33">
        <f t="shared" si="81"/>
        <v>-5.4756444161482287E-3</v>
      </c>
    </row>
    <row r="1229" spans="1:11" x14ac:dyDescent="0.25">
      <c r="A1229" s="47" t="s">
        <v>104</v>
      </c>
      <c r="B1229" s="48" t="s">
        <v>111</v>
      </c>
      <c r="C1229" s="49">
        <v>45385.604166666664</v>
      </c>
      <c r="D1229" s="48">
        <v>181.89</v>
      </c>
      <c r="E1229" s="48">
        <v>892</v>
      </c>
      <c r="F1229" s="50">
        <v>8.0279999999999987</v>
      </c>
      <c r="G1229" s="30">
        <f t="shared" si="78"/>
        <v>0.80279999999999996</v>
      </c>
      <c r="H1229" s="31">
        <f t="shared" si="79"/>
        <v>359.98817000000025</v>
      </c>
      <c r="I1229" s="31">
        <f>MAX($H$19:H1229)</f>
        <v>369.04571000000033</v>
      </c>
      <c r="J1229" s="32">
        <f t="shared" si="80"/>
        <v>-9.0575400000000741</v>
      </c>
      <c r="K1229" s="33">
        <f t="shared" si="81"/>
        <v>2.235057624980552E-3</v>
      </c>
    </row>
    <row r="1230" spans="1:11" x14ac:dyDescent="0.25">
      <c r="A1230" s="47" t="s">
        <v>106</v>
      </c>
      <c r="B1230" s="48" t="s">
        <v>112</v>
      </c>
      <c r="C1230" s="49">
        <v>45385.8125</v>
      </c>
      <c r="D1230" s="48">
        <v>198.01</v>
      </c>
      <c r="E1230" s="48">
        <v>1306</v>
      </c>
      <c r="F1230" s="50">
        <v>-31.6052</v>
      </c>
      <c r="G1230" s="30">
        <f t="shared" si="78"/>
        <v>-3.16052</v>
      </c>
      <c r="H1230" s="31">
        <f t="shared" si="79"/>
        <v>356.82765000000023</v>
      </c>
      <c r="I1230" s="31">
        <f>MAX($H$19:H1230)</f>
        <v>369.04571000000033</v>
      </c>
      <c r="J1230" s="32">
        <f t="shared" si="80"/>
        <v>-12.218060000000094</v>
      </c>
      <c r="K1230" s="33">
        <f t="shared" si="81"/>
        <v>-8.7795107266998018E-3</v>
      </c>
    </row>
    <row r="1231" spans="1:11" x14ac:dyDescent="0.25">
      <c r="A1231" s="47" t="s">
        <v>114</v>
      </c>
      <c r="B1231" s="48" t="s">
        <v>111</v>
      </c>
      <c r="C1231" s="49">
        <v>45386.583333333336</v>
      </c>
      <c r="D1231" s="48">
        <v>170.98</v>
      </c>
      <c r="E1231" s="48">
        <v>1201</v>
      </c>
      <c r="F1231" s="50">
        <v>7.9265999999999996</v>
      </c>
      <c r="G1231" s="30">
        <f t="shared" si="78"/>
        <v>0.79266000000000003</v>
      </c>
      <c r="H1231" s="31">
        <f t="shared" si="79"/>
        <v>357.62031000000025</v>
      </c>
      <c r="I1231" s="31">
        <f>MAX($H$19:H1231)</f>
        <v>369.04571000000033</v>
      </c>
      <c r="J1231" s="32">
        <f t="shared" si="80"/>
        <v>-11.425400000000081</v>
      </c>
      <c r="K1231" s="33">
        <f t="shared" si="81"/>
        <v>2.2214085707763509E-3</v>
      </c>
    </row>
    <row r="1232" spans="1:11" x14ac:dyDescent="0.25">
      <c r="A1232" s="47" t="s">
        <v>107</v>
      </c>
      <c r="B1232" s="48" t="s">
        <v>111</v>
      </c>
      <c r="C1232" s="49">
        <v>45386.645833333336</v>
      </c>
      <c r="D1232" s="48">
        <v>171.85</v>
      </c>
      <c r="E1232" s="48">
        <v>458</v>
      </c>
      <c r="F1232" s="50">
        <v>20.976399999999998</v>
      </c>
      <c r="G1232" s="30">
        <f t="shared" si="78"/>
        <v>2.0976399999999997</v>
      </c>
      <c r="H1232" s="31">
        <f t="shared" si="79"/>
        <v>359.71795000000026</v>
      </c>
      <c r="I1232" s="31">
        <f>MAX($H$19:H1232)</f>
        <v>369.04571000000033</v>
      </c>
      <c r="J1232" s="32">
        <f t="shared" si="80"/>
        <v>-9.3277600000000689</v>
      </c>
      <c r="K1232" s="33">
        <f t="shared" si="81"/>
        <v>5.8655505331899338E-3</v>
      </c>
    </row>
    <row r="1233" spans="1:11" x14ac:dyDescent="0.25">
      <c r="A1233" s="47" t="s">
        <v>106</v>
      </c>
      <c r="B1233" s="48" t="s">
        <v>112</v>
      </c>
      <c r="C1233" s="49">
        <v>45386.770833333336</v>
      </c>
      <c r="D1233" s="48">
        <v>197.4</v>
      </c>
      <c r="E1233" s="48">
        <v>1181</v>
      </c>
      <c r="F1233" s="50">
        <v>17.715</v>
      </c>
      <c r="G1233" s="30">
        <f t="shared" si="78"/>
        <v>1.7715000000000001</v>
      </c>
      <c r="H1233" s="31">
        <f t="shared" si="79"/>
        <v>361.48945000000026</v>
      </c>
      <c r="I1233" s="31">
        <f>MAX($H$19:H1233)</f>
        <v>369.04571000000033</v>
      </c>
      <c r="J1233" s="32">
        <f t="shared" si="80"/>
        <v>-7.5562600000000657</v>
      </c>
      <c r="K1233" s="33">
        <f t="shared" si="81"/>
        <v>4.9246916924774453E-3</v>
      </c>
    </row>
    <row r="1234" spans="1:11" x14ac:dyDescent="0.25">
      <c r="A1234" s="47" t="s">
        <v>105</v>
      </c>
      <c r="B1234" s="48" t="s">
        <v>112</v>
      </c>
      <c r="C1234" s="49">
        <v>45386.791666666664</v>
      </c>
      <c r="D1234" s="48">
        <v>153.47</v>
      </c>
      <c r="E1234" s="48">
        <v>919</v>
      </c>
      <c r="F1234" s="50">
        <v>11.6713</v>
      </c>
      <c r="G1234" s="30">
        <f t="shared" si="78"/>
        <v>1.16713</v>
      </c>
      <c r="H1234" s="31">
        <f t="shared" si="79"/>
        <v>362.65658000000025</v>
      </c>
      <c r="I1234" s="31">
        <f>MAX($H$19:H1234)</f>
        <v>369.04571000000033</v>
      </c>
      <c r="J1234" s="32">
        <f t="shared" si="80"/>
        <v>-6.3891300000000797</v>
      </c>
      <c r="K1234" s="33">
        <f t="shared" si="81"/>
        <v>3.2286696057104436E-3</v>
      </c>
    </row>
    <row r="1235" spans="1:11" x14ac:dyDescent="0.25">
      <c r="A1235" s="47" t="s">
        <v>104</v>
      </c>
      <c r="B1235" s="48" t="s">
        <v>111</v>
      </c>
      <c r="C1235" s="49">
        <v>45387.583333333336</v>
      </c>
      <c r="D1235" s="48">
        <v>184.61</v>
      </c>
      <c r="E1235" s="48">
        <v>599</v>
      </c>
      <c r="F1235" s="50">
        <v>7.9067999999999996</v>
      </c>
      <c r="G1235" s="30">
        <f t="shared" si="78"/>
        <v>0.79068000000000005</v>
      </c>
      <c r="H1235" s="31">
        <f t="shared" si="79"/>
        <v>363.44726000000026</v>
      </c>
      <c r="I1235" s="31">
        <f>MAX($H$19:H1235)</f>
        <v>369.04571000000033</v>
      </c>
      <c r="J1235" s="32">
        <f t="shared" si="80"/>
        <v>-5.5984500000000708</v>
      </c>
      <c r="K1235" s="33">
        <f t="shared" si="81"/>
        <v>2.1802444615786065E-3</v>
      </c>
    </row>
    <row r="1236" spans="1:11" x14ac:dyDescent="0.25">
      <c r="A1236" s="47" t="s">
        <v>106</v>
      </c>
      <c r="B1236" s="48" t="s">
        <v>112</v>
      </c>
      <c r="C1236" s="49">
        <v>45391.583333333336</v>
      </c>
      <c r="D1236" s="48">
        <v>196.81</v>
      </c>
      <c r="E1236" s="48">
        <v>1001</v>
      </c>
      <c r="F1236" s="50">
        <v>12.512499999999999</v>
      </c>
      <c r="G1236" s="30">
        <f t="shared" si="78"/>
        <v>1.25125</v>
      </c>
      <c r="H1236" s="31">
        <f t="shared" si="79"/>
        <v>364.69851000000028</v>
      </c>
      <c r="I1236" s="31">
        <f>MAX($H$19:H1236)</f>
        <v>369.04571000000033</v>
      </c>
      <c r="J1236" s="32">
        <f t="shared" si="80"/>
        <v>-4.3472000000000435</v>
      </c>
      <c r="K1236" s="33">
        <f t="shared" si="81"/>
        <v>3.4427278389717042E-3</v>
      </c>
    </row>
    <row r="1237" spans="1:11" x14ac:dyDescent="0.25">
      <c r="A1237" s="47" t="s">
        <v>114</v>
      </c>
      <c r="B1237" s="48" t="s">
        <v>112</v>
      </c>
      <c r="C1237" s="49">
        <v>45392.583333333336</v>
      </c>
      <c r="D1237" s="48">
        <v>167.44</v>
      </c>
      <c r="E1237" s="48">
        <v>976</v>
      </c>
      <c r="F1237" s="50">
        <v>-20.495999999999999</v>
      </c>
      <c r="G1237" s="30">
        <f t="shared" si="78"/>
        <v>-2.0495999999999999</v>
      </c>
      <c r="H1237" s="31">
        <f t="shared" si="79"/>
        <v>362.64891000000028</v>
      </c>
      <c r="I1237" s="31">
        <f>MAX($H$19:H1237)</f>
        <v>369.04571000000033</v>
      </c>
      <c r="J1237" s="32">
        <f t="shared" si="80"/>
        <v>-6.3968000000000416</v>
      </c>
      <c r="K1237" s="33">
        <f t="shared" si="81"/>
        <v>-5.6199845730107167E-3</v>
      </c>
    </row>
    <row r="1238" spans="1:11" x14ac:dyDescent="0.25">
      <c r="A1238" s="47" t="s">
        <v>107</v>
      </c>
      <c r="B1238" s="48" t="s">
        <v>111</v>
      </c>
      <c r="C1238" s="49">
        <v>45393.8125</v>
      </c>
      <c r="D1238" s="48">
        <v>174.92</v>
      </c>
      <c r="E1238" s="48">
        <v>453</v>
      </c>
      <c r="F1238" s="50">
        <v>-22.378200000000003</v>
      </c>
      <c r="G1238" s="30">
        <f t="shared" si="78"/>
        <v>-2.2378200000000006</v>
      </c>
      <c r="H1238" s="31">
        <f t="shared" si="79"/>
        <v>360.41109000000029</v>
      </c>
      <c r="I1238" s="31">
        <f>MAX($H$19:H1238)</f>
        <v>369.04571000000033</v>
      </c>
      <c r="J1238" s="32">
        <f t="shared" si="80"/>
        <v>-8.6346200000000408</v>
      </c>
      <c r="K1238" s="33">
        <f t="shared" si="81"/>
        <v>-6.1707616879367322E-3</v>
      </c>
    </row>
    <row r="1239" spans="1:11" x14ac:dyDescent="0.25">
      <c r="A1239" s="47" t="s">
        <v>104</v>
      </c>
      <c r="B1239" s="48" t="s">
        <v>111</v>
      </c>
      <c r="C1239" s="49">
        <v>45397.583333333336</v>
      </c>
      <c r="D1239" s="48">
        <v>187.96</v>
      </c>
      <c r="E1239" s="48">
        <v>701</v>
      </c>
      <c r="F1239" s="50">
        <v>-20.0486</v>
      </c>
      <c r="G1239" s="30">
        <f t="shared" si="78"/>
        <v>-2.0048600000000003</v>
      </c>
      <c r="H1239" s="31">
        <f t="shared" si="79"/>
        <v>358.40623000000028</v>
      </c>
      <c r="I1239" s="31">
        <f>MAX($H$19:H1239)</f>
        <v>369.04571000000033</v>
      </c>
      <c r="J1239" s="32">
        <f t="shared" si="80"/>
        <v>-10.639480000000049</v>
      </c>
      <c r="K1239" s="33">
        <f t="shared" si="81"/>
        <v>-5.5627034118178598E-3</v>
      </c>
    </row>
    <row r="1240" spans="1:11" x14ac:dyDescent="0.25">
      <c r="A1240" s="47" t="s">
        <v>104</v>
      </c>
      <c r="B1240" s="48" t="s">
        <v>112</v>
      </c>
      <c r="C1240" s="49">
        <v>45397.729166666664</v>
      </c>
      <c r="D1240" s="48">
        <v>184.21</v>
      </c>
      <c r="E1240" s="48">
        <v>673</v>
      </c>
      <c r="F1240" s="50">
        <v>8.0760000000000005</v>
      </c>
      <c r="G1240" s="30">
        <f t="shared" si="78"/>
        <v>0.8076000000000001</v>
      </c>
      <c r="H1240" s="31">
        <f t="shared" si="79"/>
        <v>359.21383000000026</v>
      </c>
      <c r="I1240" s="31">
        <f>MAX($H$19:H1240)</f>
        <v>369.04571000000033</v>
      </c>
      <c r="J1240" s="32">
        <f t="shared" si="80"/>
        <v>-9.8318800000000692</v>
      </c>
      <c r="K1240" s="33">
        <f t="shared" si="81"/>
        <v>2.2533090454370797E-3</v>
      </c>
    </row>
    <row r="1241" spans="1:11" x14ac:dyDescent="0.25">
      <c r="A1241" s="47" t="s">
        <v>105</v>
      </c>
      <c r="B1241" s="48" t="s">
        <v>112</v>
      </c>
      <c r="C1241" s="49">
        <v>45397.729166666664</v>
      </c>
      <c r="D1241" s="48">
        <v>157.83000000000001</v>
      </c>
      <c r="E1241" s="48">
        <v>785</v>
      </c>
      <c r="F1241" s="50">
        <v>21.744499999999999</v>
      </c>
      <c r="G1241" s="30">
        <f t="shared" si="78"/>
        <v>2.1744499999999998</v>
      </c>
      <c r="H1241" s="31">
        <f t="shared" si="79"/>
        <v>361.38828000000024</v>
      </c>
      <c r="I1241" s="31">
        <f>MAX($H$19:H1241)</f>
        <v>369.04571000000033</v>
      </c>
      <c r="J1241" s="32">
        <f t="shared" si="80"/>
        <v>-7.6574300000000903</v>
      </c>
      <c r="K1241" s="33">
        <f t="shared" si="81"/>
        <v>6.0533582462567459E-3</v>
      </c>
    </row>
    <row r="1242" spans="1:11" x14ac:dyDescent="0.25">
      <c r="A1242" s="47" t="s">
        <v>114</v>
      </c>
      <c r="B1242" s="48" t="s">
        <v>112</v>
      </c>
      <c r="C1242" s="49">
        <v>45398.604166666664</v>
      </c>
      <c r="D1242" s="48">
        <v>171.22</v>
      </c>
      <c r="E1242" s="48">
        <v>581</v>
      </c>
      <c r="F1242" s="50">
        <v>21.380800000000001</v>
      </c>
      <c r="G1242" s="30">
        <f t="shared" si="78"/>
        <v>2.13808</v>
      </c>
      <c r="H1242" s="31">
        <f t="shared" si="79"/>
        <v>363.52636000000024</v>
      </c>
      <c r="I1242" s="31">
        <f>MAX($H$19:H1242)</f>
        <v>369.04571000000033</v>
      </c>
      <c r="J1242" s="32">
        <f t="shared" si="80"/>
        <v>-5.5193500000000881</v>
      </c>
      <c r="K1242" s="33">
        <f t="shared" si="81"/>
        <v>5.9162959020142569E-3</v>
      </c>
    </row>
    <row r="1243" spans="1:11" x14ac:dyDescent="0.25">
      <c r="A1243" s="47" t="s">
        <v>105</v>
      </c>
      <c r="B1243" s="48" t="s">
        <v>111</v>
      </c>
      <c r="C1243" s="49">
        <v>45400.729166666664</v>
      </c>
      <c r="D1243" s="48">
        <v>157.97999999999999</v>
      </c>
      <c r="E1243" s="48">
        <v>877</v>
      </c>
      <c r="F1243" s="50">
        <v>-20.170999999999999</v>
      </c>
      <c r="G1243" s="30">
        <f t="shared" si="78"/>
        <v>-2.0171000000000001</v>
      </c>
      <c r="H1243" s="31">
        <f t="shared" si="79"/>
        <v>361.50926000000021</v>
      </c>
      <c r="I1243" s="31">
        <f>MAX($H$19:H1243)</f>
        <v>369.04571000000033</v>
      </c>
      <c r="J1243" s="32">
        <f t="shared" si="80"/>
        <v>-7.5364500000001158</v>
      </c>
      <c r="K1243" s="33">
        <f t="shared" si="81"/>
        <v>-5.5487035383074979E-3</v>
      </c>
    </row>
    <row r="1244" spans="1:11" x14ac:dyDescent="0.25">
      <c r="A1244" s="47" t="s">
        <v>116</v>
      </c>
      <c r="B1244" s="48" t="s">
        <v>111</v>
      </c>
      <c r="C1244" s="49">
        <v>45401.583333333336</v>
      </c>
      <c r="D1244" s="48">
        <v>403.61</v>
      </c>
      <c r="E1244" s="48">
        <v>426</v>
      </c>
      <c r="F1244" s="50">
        <v>30.459</v>
      </c>
      <c r="G1244" s="30">
        <f t="shared" si="78"/>
        <v>3.0459000000000001</v>
      </c>
      <c r="H1244" s="31">
        <f t="shared" si="79"/>
        <v>364.55516000000023</v>
      </c>
      <c r="I1244" s="31">
        <f>MAX($H$19:H1244)</f>
        <v>369.04571000000033</v>
      </c>
      <c r="J1244" s="32">
        <f t="shared" si="80"/>
        <v>-4.4905500000000984</v>
      </c>
      <c r="K1244" s="33">
        <f t="shared" si="81"/>
        <v>8.4255103174950552E-3</v>
      </c>
    </row>
    <row r="1245" spans="1:11" x14ac:dyDescent="0.25">
      <c r="A1245" s="47" t="s">
        <v>105</v>
      </c>
      <c r="B1245" s="48" t="s">
        <v>112</v>
      </c>
      <c r="C1245" s="49">
        <v>45401.604166666664</v>
      </c>
      <c r="D1245" s="48">
        <v>155.94</v>
      </c>
      <c r="E1245" s="48">
        <v>792</v>
      </c>
      <c r="F1245" s="50">
        <v>10.692</v>
      </c>
      <c r="G1245" s="30">
        <f t="shared" si="78"/>
        <v>1.0692000000000002</v>
      </c>
      <c r="H1245" s="31">
        <f t="shared" si="79"/>
        <v>365.62436000000025</v>
      </c>
      <c r="I1245" s="31">
        <f>MAX($H$19:H1245)</f>
        <v>369.04571000000033</v>
      </c>
      <c r="J1245" s="32">
        <f t="shared" si="80"/>
        <v>-3.4213500000000749</v>
      </c>
      <c r="K1245" s="33">
        <f t="shared" si="81"/>
        <v>2.9328894974358644E-3</v>
      </c>
    </row>
    <row r="1246" spans="1:11" x14ac:dyDescent="0.25">
      <c r="A1246" s="47" t="s">
        <v>106</v>
      </c>
      <c r="B1246" s="48" t="s">
        <v>111</v>
      </c>
      <c r="C1246" s="49">
        <v>45401.729166666664</v>
      </c>
      <c r="D1246" s="48">
        <v>184.37</v>
      </c>
      <c r="E1246" s="48">
        <v>804</v>
      </c>
      <c r="F1246" s="50">
        <v>47.918399999999998</v>
      </c>
      <c r="G1246" s="30">
        <f t="shared" si="78"/>
        <v>4.7918399999999997</v>
      </c>
      <c r="H1246" s="31">
        <f t="shared" si="79"/>
        <v>370.41620000000023</v>
      </c>
      <c r="I1246" s="31">
        <f>MAX($H$19:H1246)</f>
        <v>370.41620000000023</v>
      </c>
      <c r="J1246" s="32">
        <f t="shared" si="80"/>
        <v>0</v>
      </c>
      <c r="K1246" s="33">
        <f t="shared" si="81"/>
        <v>1.3105910120430719E-2</v>
      </c>
    </row>
    <row r="1247" spans="1:11" x14ac:dyDescent="0.25">
      <c r="A1247" s="47" t="s">
        <v>104</v>
      </c>
      <c r="B1247" s="48" t="s">
        <v>111</v>
      </c>
      <c r="C1247" s="49">
        <v>45405.770833333336</v>
      </c>
      <c r="D1247" s="48">
        <v>179.53</v>
      </c>
      <c r="E1247" s="48">
        <v>699</v>
      </c>
      <c r="F1247" s="50">
        <v>-19.851600000000001</v>
      </c>
      <c r="G1247" s="30">
        <f t="shared" si="78"/>
        <v>-1.9851600000000003</v>
      </c>
      <c r="H1247" s="31">
        <f t="shared" si="79"/>
        <v>368.43104000000022</v>
      </c>
      <c r="I1247" s="31">
        <f>MAX($H$19:H1247)</f>
        <v>370.41620000000023</v>
      </c>
      <c r="J1247" s="32">
        <f t="shared" si="80"/>
        <v>-1.9851600000000076</v>
      </c>
      <c r="K1247" s="33">
        <f t="shared" si="81"/>
        <v>-5.3592688440732283E-3</v>
      </c>
    </row>
    <row r="1248" spans="1:11" x14ac:dyDescent="0.25">
      <c r="A1248" s="47" t="s">
        <v>114</v>
      </c>
      <c r="B1248" s="48" t="s">
        <v>111</v>
      </c>
      <c r="C1248" s="49">
        <v>45406.583333333336</v>
      </c>
      <c r="D1248" s="48">
        <v>167.54</v>
      </c>
      <c r="E1248" s="48">
        <v>1054</v>
      </c>
      <c r="F1248" s="50">
        <v>7.7996000000000008</v>
      </c>
      <c r="G1248" s="30">
        <f t="shared" si="78"/>
        <v>0.7799600000000001</v>
      </c>
      <c r="H1248" s="31">
        <f t="shared" si="79"/>
        <v>369.21100000000024</v>
      </c>
      <c r="I1248" s="31">
        <f>MAX($H$19:H1248)</f>
        <v>370.41620000000023</v>
      </c>
      <c r="J1248" s="32">
        <f t="shared" si="80"/>
        <v>-1.2051999999999907</v>
      </c>
      <c r="K1248" s="33">
        <f t="shared" si="81"/>
        <v>2.1169768974949044E-3</v>
      </c>
    </row>
    <row r="1249" spans="1:11" x14ac:dyDescent="0.25">
      <c r="A1249" s="47" t="s">
        <v>115</v>
      </c>
      <c r="B1249" s="48" t="s">
        <v>111</v>
      </c>
      <c r="C1249" s="49">
        <v>45406.583333333336</v>
      </c>
      <c r="D1249" s="48">
        <v>155.44</v>
      </c>
      <c r="E1249" s="48">
        <v>449</v>
      </c>
      <c r="F1249" s="50">
        <v>-20.384599999999999</v>
      </c>
      <c r="G1249" s="30">
        <f t="shared" si="78"/>
        <v>-2.0384600000000002</v>
      </c>
      <c r="H1249" s="31">
        <f t="shared" si="79"/>
        <v>367.17254000000025</v>
      </c>
      <c r="I1249" s="31">
        <f>MAX($H$19:H1249)</f>
        <v>370.41620000000023</v>
      </c>
      <c r="J1249" s="32">
        <f t="shared" si="80"/>
        <v>-3.2436599999999771</v>
      </c>
      <c r="K1249" s="33">
        <f t="shared" si="81"/>
        <v>-5.5211247768890415E-3</v>
      </c>
    </row>
    <row r="1250" spans="1:11" x14ac:dyDescent="0.25">
      <c r="A1250" s="47" t="s">
        <v>107</v>
      </c>
      <c r="B1250" s="48" t="s">
        <v>111</v>
      </c>
      <c r="C1250" s="49">
        <v>45406.583333333336</v>
      </c>
      <c r="D1250" s="48">
        <v>162.66999999999999</v>
      </c>
      <c r="E1250" s="48">
        <v>250</v>
      </c>
      <c r="F1250" s="50">
        <v>7.8</v>
      </c>
      <c r="G1250" s="30">
        <f t="shared" si="78"/>
        <v>0.78</v>
      </c>
      <c r="H1250" s="31">
        <f t="shared" si="79"/>
        <v>367.95254000000023</v>
      </c>
      <c r="I1250" s="31">
        <f>MAX($H$19:H1250)</f>
        <v>370.41620000000023</v>
      </c>
      <c r="J1250" s="32">
        <f t="shared" si="80"/>
        <v>-2.4636600000000044</v>
      </c>
      <c r="K1250" s="33">
        <f t="shared" si="81"/>
        <v>2.1243418693563942E-3</v>
      </c>
    </row>
    <row r="1251" spans="1:11" x14ac:dyDescent="0.25">
      <c r="A1251" s="47" t="s">
        <v>104</v>
      </c>
      <c r="B1251" s="48" t="s">
        <v>112</v>
      </c>
      <c r="C1251" s="49">
        <v>45407.583333333336</v>
      </c>
      <c r="D1251" s="48">
        <v>170.38</v>
      </c>
      <c r="E1251" s="48">
        <v>449</v>
      </c>
      <c r="F1251" s="50">
        <v>-18.139600000000002</v>
      </c>
      <c r="G1251" s="30">
        <f t="shared" si="78"/>
        <v>-1.8139600000000002</v>
      </c>
      <c r="H1251" s="31">
        <f t="shared" si="79"/>
        <v>366.13858000000022</v>
      </c>
      <c r="I1251" s="31">
        <f>MAX($H$19:H1251)</f>
        <v>370.41620000000023</v>
      </c>
      <c r="J1251" s="32">
        <f t="shared" si="80"/>
        <v>-4.2776200000000131</v>
      </c>
      <c r="K1251" s="33">
        <f t="shared" si="81"/>
        <v>-4.9298749235431316E-3</v>
      </c>
    </row>
    <row r="1252" spans="1:11" x14ac:dyDescent="0.25">
      <c r="A1252" s="47" t="s">
        <v>105</v>
      </c>
      <c r="B1252" s="48" t="s">
        <v>111</v>
      </c>
      <c r="C1252" s="49">
        <v>45408.583333333336</v>
      </c>
      <c r="D1252" s="48">
        <v>173.84</v>
      </c>
      <c r="E1252" s="48">
        <v>299</v>
      </c>
      <c r="F1252" s="50">
        <v>-20.1526</v>
      </c>
      <c r="G1252" s="30">
        <f t="shared" si="78"/>
        <v>-2.0152600000000001</v>
      </c>
      <c r="H1252" s="31">
        <f t="shared" si="79"/>
        <v>364.12332000000021</v>
      </c>
      <c r="I1252" s="31">
        <f>MAX($H$19:H1252)</f>
        <v>370.41620000000023</v>
      </c>
      <c r="J1252" s="32">
        <f t="shared" si="80"/>
        <v>-6.2928800000000251</v>
      </c>
      <c r="K1252" s="33">
        <f t="shared" si="81"/>
        <v>-5.5040908281230871E-3</v>
      </c>
    </row>
    <row r="1253" spans="1:11" x14ac:dyDescent="0.25">
      <c r="A1253" s="47" t="s">
        <v>106</v>
      </c>
      <c r="B1253" s="48" t="s">
        <v>112</v>
      </c>
      <c r="C1253" s="49">
        <v>45412.8125</v>
      </c>
      <c r="D1253" s="48">
        <v>192.02</v>
      </c>
      <c r="E1253" s="48">
        <v>1022</v>
      </c>
      <c r="F1253" s="50">
        <v>7.9715999999999996</v>
      </c>
      <c r="G1253" s="30">
        <f t="shared" si="78"/>
        <v>0.79715999999999998</v>
      </c>
      <c r="H1253" s="31">
        <f t="shared" si="79"/>
        <v>364.92048000000023</v>
      </c>
      <c r="I1253" s="31">
        <f>MAX($H$19:H1253)</f>
        <v>370.41620000000023</v>
      </c>
      <c r="J1253" s="32">
        <f t="shared" si="80"/>
        <v>-5.4957200000000057</v>
      </c>
      <c r="K1253" s="33">
        <f t="shared" si="81"/>
        <v>2.1892582985347797E-3</v>
      </c>
    </row>
    <row r="1254" spans="1:11" x14ac:dyDescent="0.25">
      <c r="A1254" s="47" t="s">
        <v>114</v>
      </c>
      <c r="B1254" s="48" t="s">
        <v>112</v>
      </c>
      <c r="C1254" s="49">
        <v>45413.5625</v>
      </c>
      <c r="D1254" s="48">
        <v>169.81</v>
      </c>
      <c r="E1254" s="48">
        <v>699</v>
      </c>
      <c r="F1254" s="50">
        <v>-24.0456</v>
      </c>
      <c r="G1254" s="30">
        <f t="shared" si="78"/>
        <v>-2.40456</v>
      </c>
      <c r="H1254" s="31">
        <f t="shared" si="79"/>
        <v>362.51592000000022</v>
      </c>
      <c r="I1254" s="31">
        <f>MAX($H$19:H1254)</f>
        <v>370.41620000000023</v>
      </c>
      <c r="J1254" s="32">
        <f t="shared" si="80"/>
        <v>-7.9002800000000093</v>
      </c>
      <c r="K1254" s="33">
        <f t="shared" si="81"/>
        <v>-6.5892711749145905E-3</v>
      </c>
    </row>
    <row r="1255" spans="1:11" x14ac:dyDescent="0.25">
      <c r="A1255" s="47" t="s">
        <v>105</v>
      </c>
      <c r="B1255" s="48" t="s">
        <v>112</v>
      </c>
      <c r="C1255" s="49">
        <v>45413.5625</v>
      </c>
      <c r="D1255" s="48">
        <v>166.17</v>
      </c>
      <c r="E1255" s="48">
        <v>672</v>
      </c>
      <c r="F1255" s="50">
        <v>0</v>
      </c>
      <c r="G1255" s="30">
        <f t="shared" si="78"/>
        <v>0</v>
      </c>
      <c r="H1255" s="31">
        <f t="shared" si="79"/>
        <v>362.51592000000022</v>
      </c>
      <c r="I1255" s="31">
        <f>MAX($H$19:H1255)</f>
        <v>370.41620000000023</v>
      </c>
      <c r="J1255" s="32">
        <f t="shared" si="80"/>
        <v>-7.9002800000000093</v>
      </c>
      <c r="K1255" s="33">
        <f t="shared" si="81"/>
        <v>0</v>
      </c>
    </row>
    <row r="1256" spans="1:11" x14ac:dyDescent="0.25">
      <c r="A1256" s="47" t="s">
        <v>104</v>
      </c>
      <c r="B1256" s="48" t="s">
        <v>111</v>
      </c>
      <c r="C1256" s="49">
        <v>45413.583333333336</v>
      </c>
      <c r="D1256" s="48">
        <v>181.48</v>
      </c>
      <c r="E1256" s="48">
        <v>396</v>
      </c>
      <c r="F1256" s="50">
        <v>-20.354400000000002</v>
      </c>
      <c r="G1256" s="30">
        <f t="shared" si="78"/>
        <v>-2.0354400000000004</v>
      </c>
      <c r="H1256" s="31">
        <f t="shared" si="79"/>
        <v>360.48048000000023</v>
      </c>
      <c r="I1256" s="31">
        <f>MAX($H$19:H1256)</f>
        <v>370.41620000000023</v>
      </c>
      <c r="J1256" s="32">
        <f t="shared" si="80"/>
        <v>-9.9357200000000034</v>
      </c>
      <c r="K1256" s="33">
        <f t="shared" si="81"/>
        <v>-5.6147603117677747E-3</v>
      </c>
    </row>
    <row r="1257" spans="1:11" x14ac:dyDescent="0.25">
      <c r="A1257" s="47" t="s">
        <v>104</v>
      </c>
      <c r="B1257" s="48" t="s">
        <v>112</v>
      </c>
      <c r="C1257" s="49">
        <v>45413.645833333336</v>
      </c>
      <c r="D1257" s="48">
        <v>178</v>
      </c>
      <c r="E1257" s="48">
        <v>370</v>
      </c>
      <c r="F1257" s="50">
        <v>-20.128</v>
      </c>
      <c r="G1257" s="30">
        <f t="shared" si="78"/>
        <v>-2.0127999999999999</v>
      </c>
      <c r="H1257" s="31">
        <f t="shared" si="79"/>
        <v>358.4676800000002</v>
      </c>
      <c r="I1257" s="31">
        <f>MAX($H$19:H1257)</f>
        <v>370.41620000000023</v>
      </c>
      <c r="J1257" s="32">
        <f t="shared" si="80"/>
        <v>-11.94852000000003</v>
      </c>
      <c r="K1257" s="33">
        <f t="shared" si="81"/>
        <v>-5.5836587878490551E-3</v>
      </c>
    </row>
    <row r="1258" spans="1:11" x14ac:dyDescent="0.25">
      <c r="A1258" s="47" t="s">
        <v>106</v>
      </c>
      <c r="B1258" s="48" t="s">
        <v>112</v>
      </c>
      <c r="C1258" s="49">
        <v>45414.5625</v>
      </c>
      <c r="D1258" s="48">
        <v>192.81</v>
      </c>
      <c r="E1258" s="48">
        <v>781</v>
      </c>
      <c r="F1258" s="50">
        <v>-4.8422000000000001</v>
      </c>
      <c r="G1258" s="30">
        <f t="shared" si="78"/>
        <v>-0.48422000000000004</v>
      </c>
      <c r="H1258" s="31">
        <f t="shared" si="79"/>
        <v>357.98346000000021</v>
      </c>
      <c r="I1258" s="31">
        <f>MAX($H$19:H1258)</f>
        <v>370.41620000000023</v>
      </c>
      <c r="J1258" s="32">
        <f t="shared" si="80"/>
        <v>-12.432740000000024</v>
      </c>
      <c r="K1258" s="33">
        <f t="shared" si="81"/>
        <v>-1.3508051827713086E-3</v>
      </c>
    </row>
    <row r="1259" spans="1:11" x14ac:dyDescent="0.25">
      <c r="A1259" s="47" t="s">
        <v>104</v>
      </c>
      <c r="B1259" s="48" t="s">
        <v>111</v>
      </c>
      <c r="C1259" s="49">
        <v>45414.583333333336</v>
      </c>
      <c r="D1259" s="48">
        <v>182.74</v>
      </c>
      <c r="E1259" s="48">
        <v>291</v>
      </c>
      <c r="F1259" s="50">
        <v>21.970500000000001</v>
      </c>
      <c r="G1259" s="30">
        <f t="shared" si="78"/>
        <v>2.1970500000000004</v>
      </c>
      <c r="H1259" s="31">
        <f t="shared" si="79"/>
        <v>360.1805100000002</v>
      </c>
      <c r="I1259" s="31">
        <f>MAX($H$19:H1259)</f>
        <v>370.41620000000023</v>
      </c>
      <c r="J1259" s="32">
        <f t="shared" si="80"/>
        <v>-10.235690000000034</v>
      </c>
      <c r="K1259" s="33">
        <f t="shared" si="81"/>
        <v>6.1372947230577957E-3</v>
      </c>
    </row>
    <row r="1260" spans="1:11" x14ac:dyDescent="0.25">
      <c r="A1260" s="47" t="s">
        <v>116</v>
      </c>
      <c r="B1260" s="48" t="s">
        <v>111</v>
      </c>
      <c r="C1260" s="49">
        <v>45414.791666666664</v>
      </c>
      <c r="D1260" s="48">
        <v>401.28</v>
      </c>
      <c r="E1260" s="48">
        <v>518</v>
      </c>
      <c r="F1260" s="50">
        <v>19.580400000000001</v>
      </c>
      <c r="G1260" s="30">
        <f t="shared" si="78"/>
        <v>1.9580400000000002</v>
      </c>
      <c r="H1260" s="31">
        <f t="shared" si="79"/>
        <v>362.13855000000018</v>
      </c>
      <c r="I1260" s="31">
        <f>MAX($H$19:H1260)</f>
        <v>370.41620000000023</v>
      </c>
      <c r="J1260" s="32">
        <f t="shared" si="80"/>
        <v>-8.277650000000051</v>
      </c>
      <c r="K1260" s="33">
        <f t="shared" si="81"/>
        <v>5.4362741615308074E-3</v>
      </c>
    </row>
    <row r="1261" spans="1:11" x14ac:dyDescent="0.25">
      <c r="A1261" s="47" t="s">
        <v>115</v>
      </c>
      <c r="B1261" s="48" t="s">
        <v>111</v>
      </c>
      <c r="C1261" s="49">
        <v>45418.583333333336</v>
      </c>
      <c r="D1261" s="48">
        <v>155.22999999999999</v>
      </c>
      <c r="E1261" s="48">
        <v>450</v>
      </c>
      <c r="F1261" s="50">
        <v>-1.98</v>
      </c>
      <c r="G1261" s="30">
        <f t="shared" si="78"/>
        <v>-0.19800000000000001</v>
      </c>
      <c r="H1261" s="31">
        <f t="shared" si="79"/>
        <v>361.9405500000002</v>
      </c>
      <c r="I1261" s="31">
        <f>MAX($H$19:H1261)</f>
        <v>370.41620000000023</v>
      </c>
      <c r="J1261" s="32">
        <f t="shared" si="80"/>
        <v>-8.4756500000000301</v>
      </c>
      <c r="K1261" s="33">
        <f t="shared" si="81"/>
        <v>-5.4675206492094119E-4</v>
      </c>
    </row>
    <row r="1262" spans="1:11" x14ac:dyDescent="0.25">
      <c r="A1262" s="47" t="s">
        <v>106</v>
      </c>
      <c r="B1262" s="48" t="s">
        <v>111</v>
      </c>
      <c r="C1262" s="49">
        <v>45419.5625</v>
      </c>
      <c r="D1262" s="48">
        <v>191.65</v>
      </c>
      <c r="E1262" s="48">
        <v>974</v>
      </c>
      <c r="F1262" s="50">
        <v>13.2464</v>
      </c>
      <c r="G1262" s="30">
        <f t="shared" ref="G1262:G1325" si="82">(F1262*0.1)</f>
        <v>1.32464</v>
      </c>
      <c r="H1262" s="31">
        <f t="shared" ref="H1262:H1325" si="83">(H1261+G1262)</f>
        <v>363.26519000000019</v>
      </c>
      <c r="I1262" s="31">
        <f>MAX($H$19:H1262)</f>
        <v>370.41620000000023</v>
      </c>
      <c r="J1262" s="32">
        <f t="shared" ref="J1262:J1325" si="84">(H1262-I1262)</f>
        <v>-7.1510100000000421</v>
      </c>
      <c r="K1262" s="33">
        <f t="shared" ref="K1262:K1325" si="85">(H1262/H1261)-1</f>
        <v>3.6598275600785435E-3</v>
      </c>
    </row>
    <row r="1263" spans="1:11" x14ac:dyDescent="0.25">
      <c r="A1263" s="47" t="s">
        <v>115</v>
      </c>
      <c r="B1263" s="48" t="s">
        <v>112</v>
      </c>
      <c r="C1263" s="49">
        <v>45422.604166666664</v>
      </c>
      <c r="D1263" s="48">
        <v>151.97</v>
      </c>
      <c r="E1263" s="48">
        <v>520</v>
      </c>
      <c r="F1263" s="50">
        <v>8.06</v>
      </c>
      <c r="G1263" s="30">
        <f t="shared" si="82"/>
        <v>0.80600000000000005</v>
      </c>
      <c r="H1263" s="31">
        <f t="shared" si="83"/>
        <v>364.07119000000017</v>
      </c>
      <c r="I1263" s="31">
        <f>MAX($H$19:H1263)</f>
        <v>370.41620000000023</v>
      </c>
      <c r="J1263" s="32">
        <f t="shared" si="84"/>
        <v>-6.3450100000000589</v>
      </c>
      <c r="K1263" s="33">
        <f t="shared" si="85"/>
        <v>2.2187647542006861E-3</v>
      </c>
    </row>
    <row r="1264" spans="1:11" x14ac:dyDescent="0.25">
      <c r="A1264" s="47" t="s">
        <v>105</v>
      </c>
      <c r="B1264" s="48" t="s">
        <v>112</v>
      </c>
      <c r="C1264" s="49">
        <v>45422.604166666664</v>
      </c>
      <c r="D1264" s="48">
        <v>169.84</v>
      </c>
      <c r="E1264" s="48">
        <v>941</v>
      </c>
      <c r="F1264" s="50">
        <v>8.280800000000001</v>
      </c>
      <c r="G1264" s="30">
        <f t="shared" si="82"/>
        <v>0.82808000000000015</v>
      </c>
      <c r="H1264" s="31">
        <f t="shared" si="83"/>
        <v>364.89927000000017</v>
      </c>
      <c r="I1264" s="31">
        <f>MAX($H$19:H1264)</f>
        <v>370.41620000000023</v>
      </c>
      <c r="J1264" s="32">
        <f t="shared" si="84"/>
        <v>-5.516930000000059</v>
      </c>
      <c r="K1264" s="33">
        <f t="shared" si="85"/>
        <v>2.2745002151913774E-3</v>
      </c>
    </row>
    <row r="1265" spans="1:11" x14ac:dyDescent="0.25">
      <c r="A1265" s="47" t="s">
        <v>104</v>
      </c>
      <c r="B1265" s="48" t="s">
        <v>112</v>
      </c>
      <c r="C1265" s="49">
        <v>45425.604166666664</v>
      </c>
      <c r="D1265" s="48">
        <v>186.99</v>
      </c>
      <c r="E1265" s="48">
        <v>910</v>
      </c>
      <c r="F1265" s="50">
        <v>35.945</v>
      </c>
      <c r="G1265" s="30">
        <f t="shared" si="82"/>
        <v>3.5945</v>
      </c>
      <c r="H1265" s="31">
        <f t="shared" si="83"/>
        <v>368.49377000000015</v>
      </c>
      <c r="I1265" s="31">
        <f>MAX($H$19:H1265)</f>
        <v>370.41620000000023</v>
      </c>
      <c r="J1265" s="32">
        <f t="shared" si="84"/>
        <v>-1.9224300000000767</v>
      </c>
      <c r="K1265" s="33">
        <f t="shared" si="85"/>
        <v>9.8506637187845136E-3</v>
      </c>
    </row>
    <row r="1266" spans="1:11" x14ac:dyDescent="0.25">
      <c r="A1266" s="47" t="s">
        <v>115</v>
      </c>
      <c r="B1266" s="48" t="s">
        <v>111</v>
      </c>
      <c r="C1266" s="49">
        <v>45427.583333333336</v>
      </c>
      <c r="D1266" s="48">
        <v>155.44</v>
      </c>
      <c r="E1266" s="48">
        <v>583</v>
      </c>
      <c r="F1266" s="50">
        <v>69.318700000000007</v>
      </c>
      <c r="G1266" s="30">
        <f t="shared" si="82"/>
        <v>6.9318700000000009</v>
      </c>
      <c r="H1266" s="31">
        <f t="shared" si="83"/>
        <v>375.42564000000016</v>
      </c>
      <c r="I1266" s="31">
        <f>MAX($H$19:H1266)</f>
        <v>375.42564000000016</v>
      </c>
      <c r="J1266" s="32">
        <f t="shared" si="84"/>
        <v>0</v>
      </c>
      <c r="K1266" s="33">
        <f t="shared" si="85"/>
        <v>1.8811362808114795E-2</v>
      </c>
    </row>
    <row r="1267" spans="1:11" x14ac:dyDescent="0.25">
      <c r="A1267" s="47" t="s">
        <v>104</v>
      </c>
      <c r="B1267" s="48" t="s">
        <v>112</v>
      </c>
      <c r="C1267" s="49">
        <v>45428.770833333336</v>
      </c>
      <c r="D1267" s="48">
        <v>184.16</v>
      </c>
      <c r="E1267" s="48">
        <v>698</v>
      </c>
      <c r="F1267" s="50">
        <v>-20.5212</v>
      </c>
      <c r="G1267" s="30">
        <f t="shared" si="82"/>
        <v>-2.0521199999999999</v>
      </c>
      <c r="H1267" s="31">
        <f t="shared" si="83"/>
        <v>373.37352000000016</v>
      </c>
      <c r="I1267" s="31">
        <f>MAX($H$19:H1267)</f>
        <v>375.42564000000016</v>
      </c>
      <c r="J1267" s="32">
        <f t="shared" si="84"/>
        <v>-2.0521200000000022</v>
      </c>
      <c r="K1267" s="33">
        <f t="shared" si="85"/>
        <v>-5.4661157399904514E-3</v>
      </c>
    </row>
    <row r="1268" spans="1:11" x14ac:dyDescent="0.25">
      <c r="A1268" s="47" t="s">
        <v>107</v>
      </c>
      <c r="B1268" s="48" t="s">
        <v>111</v>
      </c>
      <c r="C1268" s="49">
        <v>45429.625</v>
      </c>
      <c r="D1268" s="48">
        <v>177.48</v>
      </c>
      <c r="E1268" s="48">
        <v>516</v>
      </c>
      <c r="F1268" s="50">
        <v>7.9463999999999997</v>
      </c>
      <c r="G1268" s="30">
        <f t="shared" si="82"/>
        <v>0.79464000000000001</v>
      </c>
      <c r="H1268" s="31">
        <f t="shared" si="83"/>
        <v>374.16816000000017</v>
      </c>
      <c r="I1268" s="31">
        <f>MAX($H$19:H1268)</f>
        <v>375.42564000000016</v>
      </c>
      <c r="J1268" s="32">
        <f t="shared" si="84"/>
        <v>-1.2574799999999868</v>
      </c>
      <c r="K1268" s="33">
        <f t="shared" si="85"/>
        <v>2.1282709068388694E-3</v>
      </c>
    </row>
    <row r="1269" spans="1:11" x14ac:dyDescent="0.25">
      <c r="A1269" s="47" t="s">
        <v>107</v>
      </c>
      <c r="B1269" s="48" t="s">
        <v>111</v>
      </c>
      <c r="C1269" s="49">
        <v>45433.583333333336</v>
      </c>
      <c r="D1269" s="48">
        <v>178.14</v>
      </c>
      <c r="E1269" s="48">
        <v>506</v>
      </c>
      <c r="F1269" s="50">
        <v>31.979200000000002</v>
      </c>
      <c r="G1269" s="30">
        <f t="shared" si="82"/>
        <v>3.1979200000000003</v>
      </c>
      <c r="H1269" s="31">
        <f t="shared" si="83"/>
        <v>377.36608000000018</v>
      </c>
      <c r="I1269" s="31">
        <f>MAX($H$19:H1269)</f>
        <v>377.36608000000018</v>
      </c>
      <c r="J1269" s="32">
        <f t="shared" si="84"/>
        <v>0</v>
      </c>
      <c r="K1269" s="33">
        <f t="shared" si="85"/>
        <v>8.5467453991809883E-3</v>
      </c>
    </row>
    <row r="1270" spans="1:11" x14ac:dyDescent="0.25">
      <c r="A1270" s="47" t="s">
        <v>104</v>
      </c>
      <c r="B1270" s="48" t="s">
        <v>112</v>
      </c>
      <c r="C1270" s="49">
        <v>45434.770833333336</v>
      </c>
      <c r="D1270" s="48">
        <v>182.22</v>
      </c>
      <c r="E1270" s="48">
        <v>880</v>
      </c>
      <c r="F1270" s="50">
        <v>-25.695999999999998</v>
      </c>
      <c r="G1270" s="30">
        <f t="shared" si="82"/>
        <v>-2.5695999999999999</v>
      </c>
      <c r="H1270" s="31">
        <f t="shared" si="83"/>
        <v>374.7964800000002</v>
      </c>
      <c r="I1270" s="31">
        <f>MAX($H$19:H1270)</f>
        <v>377.36608000000018</v>
      </c>
      <c r="J1270" s="32">
        <f t="shared" si="84"/>
        <v>-2.5695999999999799</v>
      </c>
      <c r="K1270" s="33">
        <f t="shared" si="85"/>
        <v>-6.809303051297011E-3</v>
      </c>
    </row>
    <row r="1271" spans="1:11" x14ac:dyDescent="0.25">
      <c r="A1271" s="47" t="s">
        <v>114</v>
      </c>
      <c r="B1271" s="48" t="s">
        <v>112</v>
      </c>
      <c r="C1271" s="49">
        <v>45435.583333333336</v>
      </c>
      <c r="D1271" s="48">
        <v>189.41</v>
      </c>
      <c r="E1271" s="48">
        <v>1107</v>
      </c>
      <c r="F1271" s="50">
        <v>8.0810999999999993</v>
      </c>
      <c r="G1271" s="30">
        <f t="shared" si="82"/>
        <v>0.80810999999999999</v>
      </c>
      <c r="H1271" s="31">
        <f t="shared" si="83"/>
        <v>375.6045900000002</v>
      </c>
      <c r="I1271" s="31">
        <f>MAX($H$19:H1271)</f>
        <v>377.36608000000018</v>
      </c>
      <c r="J1271" s="32">
        <f t="shared" si="84"/>
        <v>-1.7614899999999807</v>
      </c>
      <c r="K1271" s="33">
        <f t="shared" si="85"/>
        <v>2.156130174968629E-3</v>
      </c>
    </row>
    <row r="1272" spans="1:11" x14ac:dyDescent="0.25">
      <c r="A1272" s="47" t="s">
        <v>104</v>
      </c>
      <c r="B1272" s="48" t="s">
        <v>111</v>
      </c>
      <c r="C1272" s="49">
        <v>45435.666666666664</v>
      </c>
      <c r="D1272" s="48">
        <v>184.05</v>
      </c>
      <c r="E1272" s="48">
        <v>768</v>
      </c>
      <c r="F1272" s="50">
        <v>-20.121600000000001</v>
      </c>
      <c r="G1272" s="30">
        <f t="shared" si="82"/>
        <v>-2.0121600000000002</v>
      </c>
      <c r="H1272" s="31">
        <f t="shared" si="83"/>
        <v>373.59243000000021</v>
      </c>
      <c r="I1272" s="31">
        <f>MAX($H$19:H1272)</f>
        <v>377.36608000000018</v>
      </c>
      <c r="J1272" s="32">
        <f t="shared" si="84"/>
        <v>-3.7736499999999751</v>
      </c>
      <c r="K1272" s="33">
        <f t="shared" si="85"/>
        <v>-5.357123031962896E-3</v>
      </c>
    </row>
    <row r="1273" spans="1:11" x14ac:dyDescent="0.25">
      <c r="A1273" s="47" t="s">
        <v>105</v>
      </c>
      <c r="B1273" s="48" t="s">
        <v>112</v>
      </c>
      <c r="C1273" s="49">
        <v>45435.708333333336</v>
      </c>
      <c r="D1273" s="48">
        <v>176.59</v>
      </c>
      <c r="E1273" s="48">
        <v>945</v>
      </c>
      <c r="F1273" s="50">
        <v>9.355500000000001</v>
      </c>
      <c r="G1273" s="30">
        <f t="shared" si="82"/>
        <v>0.9355500000000001</v>
      </c>
      <c r="H1273" s="31">
        <f t="shared" si="83"/>
        <v>374.52798000000018</v>
      </c>
      <c r="I1273" s="31">
        <f>MAX($H$19:H1273)</f>
        <v>377.36608000000018</v>
      </c>
      <c r="J1273" s="32">
        <f t="shared" si="84"/>
        <v>-2.8380999999999972</v>
      </c>
      <c r="K1273" s="33">
        <f t="shared" si="85"/>
        <v>2.5041995631442937E-3</v>
      </c>
    </row>
    <row r="1274" spans="1:11" x14ac:dyDescent="0.25">
      <c r="A1274" s="47" t="s">
        <v>104</v>
      </c>
      <c r="B1274" s="48" t="s">
        <v>112</v>
      </c>
      <c r="C1274" s="49">
        <v>45435.75</v>
      </c>
      <c r="D1274" s="48">
        <v>181.05</v>
      </c>
      <c r="E1274" s="48">
        <v>721</v>
      </c>
      <c r="F1274" s="50">
        <v>-14.275799999999998</v>
      </c>
      <c r="G1274" s="30">
        <f t="shared" si="82"/>
        <v>-1.4275799999999998</v>
      </c>
      <c r="H1274" s="31">
        <f t="shared" si="83"/>
        <v>373.10040000000021</v>
      </c>
      <c r="I1274" s="31">
        <f>MAX($H$19:H1274)</f>
        <v>377.36608000000018</v>
      </c>
      <c r="J1274" s="32">
        <f t="shared" si="84"/>
        <v>-4.2656799999999748</v>
      </c>
      <c r="K1274" s="33">
        <f t="shared" si="85"/>
        <v>-3.8116778351245939E-3</v>
      </c>
    </row>
    <row r="1275" spans="1:11" x14ac:dyDescent="0.25">
      <c r="A1275" s="47" t="s">
        <v>106</v>
      </c>
      <c r="B1275" s="48" t="s">
        <v>112</v>
      </c>
      <c r="C1275" s="49">
        <v>45441.645833333336</v>
      </c>
      <c r="D1275" s="48">
        <v>197.87</v>
      </c>
      <c r="E1275" s="48">
        <v>962</v>
      </c>
      <c r="F1275" s="50">
        <v>-19.6248</v>
      </c>
      <c r="G1275" s="30">
        <f t="shared" si="82"/>
        <v>-1.9624800000000002</v>
      </c>
      <c r="H1275" s="31">
        <f t="shared" si="83"/>
        <v>371.13792000000018</v>
      </c>
      <c r="I1275" s="31">
        <f>MAX($H$19:H1275)</f>
        <v>377.36608000000018</v>
      </c>
      <c r="J1275" s="32">
        <f t="shared" si="84"/>
        <v>-6.2281600000000026</v>
      </c>
      <c r="K1275" s="33">
        <f t="shared" si="85"/>
        <v>-5.2599246744308159E-3</v>
      </c>
    </row>
    <row r="1276" spans="1:11" x14ac:dyDescent="0.25">
      <c r="A1276" s="47" t="s">
        <v>116</v>
      </c>
      <c r="B1276" s="48" t="s">
        <v>111</v>
      </c>
      <c r="C1276" s="49">
        <v>45442.6875</v>
      </c>
      <c r="D1276" s="48">
        <v>407.12</v>
      </c>
      <c r="E1276" s="48">
        <v>540</v>
      </c>
      <c r="F1276" s="50">
        <v>8.0459999999999994</v>
      </c>
      <c r="G1276" s="30">
        <f t="shared" si="82"/>
        <v>0.80459999999999998</v>
      </c>
      <c r="H1276" s="31">
        <f t="shared" si="83"/>
        <v>371.94252000000017</v>
      </c>
      <c r="I1276" s="31">
        <f>MAX($H$19:H1276)</f>
        <v>377.36608000000018</v>
      </c>
      <c r="J1276" s="32">
        <f t="shared" si="84"/>
        <v>-5.423560000000009</v>
      </c>
      <c r="K1276" s="33">
        <f t="shared" si="85"/>
        <v>2.1679272223114054E-3</v>
      </c>
    </row>
    <row r="1277" spans="1:11" x14ac:dyDescent="0.25">
      <c r="A1277" s="47" t="s">
        <v>106</v>
      </c>
      <c r="B1277" s="48" t="s">
        <v>111</v>
      </c>
      <c r="C1277" s="49">
        <v>45443.645833333336</v>
      </c>
      <c r="D1277" s="48">
        <v>199.69</v>
      </c>
      <c r="E1277" s="48">
        <v>938</v>
      </c>
      <c r="F1277" s="50">
        <v>26.9206</v>
      </c>
      <c r="G1277" s="30">
        <f t="shared" si="82"/>
        <v>2.6920600000000001</v>
      </c>
      <c r="H1277" s="31">
        <f t="shared" si="83"/>
        <v>374.6345800000002</v>
      </c>
      <c r="I1277" s="31">
        <f>MAX($H$19:H1277)</f>
        <v>377.36608000000018</v>
      </c>
      <c r="J1277" s="32">
        <f t="shared" si="84"/>
        <v>-2.7314999999999827</v>
      </c>
      <c r="K1277" s="33">
        <f t="shared" si="85"/>
        <v>7.2378387929403765E-3</v>
      </c>
    </row>
    <row r="1278" spans="1:11" x14ac:dyDescent="0.25">
      <c r="A1278" s="47" t="s">
        <v>107</v>
      </c>
      <c r="B1278" s="48" t="s">
        <v>112</v>
      </c>
      <c r="C1278" s="49">
        <v>45446.6875</v>
      </c>
      <c r="D1278" s="48">
        <v>176.33</v>
      </c>
      <c r="E1278" s="48">
        <v>378</v>
      </c>
      <c r="F1278" s="50">
        <v>7.9379999999999997</v>
      </c>
      <c r="G1278" s="30">
        <f t="shared" si="82"/>
        <v>0.79380000000000006</v>
      </c>
      <c r="H1278" s="31">
        <f t="shared" si="83"/>
        <v>375.42838000000017</v>
      </c>
      <c r="I1278" s="31">
        <f>MAX($H$19:H1278)</f>
        <v>377.36608000000018</v>
      </c>
      <c r="J1278" s="32">
        <f t="shared" si="84"/>
        <v>-1.9377000000000066</v>
      </c>
      <c r="K1278" s="33">
        <f t="shared" si="85"/>
        <v>2.1188647348036049E-3</v>
      </c>
    </row>
    <row r="1279" spans="1:11" x14ac:dyDescent="0.25">
      <c r="A1279" s="47" t="s">
        <v>106</v>
      </c>
      <c r="B1279" s="48" t="s">
        <v>111</v>
      </c>
      <c r="C1279" s="49">
        <v>45446.8125</v>
      </c>
      <c r="D1279" s="48">
        <v>201.17</v>
      </c>
      <c r="E1279" s="48">
        <v>894</v>
      </c>
      <c r="F1279" s="50">
        <v>-20.383199999999999</v>
      </c>
      <c r="G1279" s="30">
        <f t="shared" si="82"/>
        <v>-2.0383200000000001</v>
      </c>
      <c r="H1279" s="31">
        <f t="shared" si="83"/>
        <v>373.39006000000018</v>
      </c>
      <c r="I1279" s="31">
        <f>MAX($H$19:H1279)</f>
        <v>377.36608000000018</v>
      </c>
      <c r="J1279" s="32">
        <f t="shared" si="84"/>
        <v>-3.9760200000000054</v>
      </c>
      <c r="K1279" s="33">
        <f t="shared" si="85"/>
        <v>-5.4293178368667316E-3</v>
      </c>
    </row>
    <row r="1280" spans="1:11" x14ac:dyDescent="0.25">
      <c r="A1280" s="47" t="s">
        <v>104</v>
      </c>
      <c r="B1280" s="48" t="s">
        <v>111</v>
      </c>
      <c r="C1280" s="49">
        <v>45447.770833333336</v>
      </c>
      <c r="D1280" s="48">
        <v>179.73</v>
      </c>
      <c r="E1280" s="48">
        <v>719</v>
      </c>
      <c r="F1280" s="50">
        <v>16.321300000000001</v>
      </c>
      <c r="G1280" s="30">
        <f t="shared" si="82"/>
        <v>1.6321300000000001</v>
      </c>
      <c r="H1280" s="31">
        <f t="shared" si="83"/>
        <v>375.02219000000019</v>
      </c>
      <c r="I1280" s="31">
        <f>MAX($H$19:H1280)</f>
        <v>377.36608000000018</v>
      </c>
      <c r="J1280" s="32">
        <f t="shared" si="84"/>
        <v>-2.3438899999999876</v>
      </c>
      <c r="K1280" s="33">
        <f t="shared" si="85"/>
        <v>4.3711126107641718E-3</v>
      </c>
    </row>
    <row r="1281" spans="1:11" x14ac:dyDescent="0.25">
      <c r="A1281" s="47" t="s">
        <v>105</v>
      </c>
      <c r="B1281" s="48" t="s">
        <v>111</v>
      </c>
      <c r="C1281" s="49">
        <v>45447.770833333336</v>
      </c>
      <c r="D1281" s="48">
        <v>174.69</v>
      </c>
      <c r="E1281" s="48">
        <v>802</v>
      </c>
      <c r="F1281" s="50">
        <v>27.909600000000001</v>
      </c>
      <c r="G1281" s="30">
        <f t="shared" si="82"/>
        <v>2.7909600000000001</v>
      </c>
      <c r="H1281" s="31">
        <f t="shared" si="83"/>
        <v>377.81315000000018</v>
      </c>
      <c r="I1281" s="31">
        <f>MAX($H$19:H1281)</f>
        <v>377.81315000000018</v>
      </c>
      <c r="J1281" s="32">
        <f t="shared" si="84"/>
        <v>0</v>
      </c>
      <c r="K1281" s="33">
        <f t="shared" si="85"/>
        <v>7.4421196249747634E-3</v>
      </c>
    </row>
    <row r="1282" spans="1:11" x14ac:dyDescent="0.25">
      <c r="A1282" s="47" t="s">
        <v>116</v>
      </c>
      <c r="B1282" s="48" t="s">
        <v>111</v>
      </c>
      <c r="C1282" s="49">
        <v>45449.8125</v>
      </c>
      <c r="D1282" s="48">
        <v>411.09</v>
      </c>
      <c r="E1282" s="48">
        <v>486</v>
      </c>
      <c r="F1282" s="50">
        <v>23.133599999999998</v>
      </c>
      <c r="G1282" s="30">
        <f t="shared" si="82"/>
        <v>2.3133599999999999</v>
      </c>
      <c r="H1282" s="31">
        <f t="shared" si="83"/>
        <v>380.12651000000017</v>
      </c>
      <c r="I1282" s="31">
        <f>MAX($H$19:H1282)</f>
        <v>380.12651000000017</v>
      </c>
      <c r="J1282" s="32">
        <f t="shared" si="84"/>
        <v>0</v>
      </c>
      <c r="K1282" s="33">
        <f t="shared" si="85"/>
        <v>6.1230266866041383E-3</v>
      </c>
    </row>
    <row r="1283" spans="1:11" x14ac:dyDescent="0.25">
      <c r="A1283" s="47" t="s">
        <v>107</v>
      </c>
      <c r="B1283" s="48" t="s">
        <v>112</v>
      </c>
      <c r="C1283" s="49">
        <v>45453.708333333336</v>
      </c>
      <c r="D1283" s="48">
        <v>174.75</v>
      </c>
      <c r="E1283" s="48">
        <v>534</v>
      </c>
      <c r="F1283" s="50">
        <v>8.01</v>
      </c>
      <c r="G1283" s="30">
        <f t="shared" si="82"/>
        <v>0.80100000000000005</v>
      </c>
      <c r="H1283" s="31">
        <f t="shared" si="83"/>
        <v>380.92751000000015</v>
      </c>
      <c r="I1283" s="31">
        <f>MAX($H$19:H1283)</f>
        <v>380.92751000000015</v>
      </c>
      <c r="J1283" s="32">
        <f t="shared" si="84"/>
        <v>0</v>
      </c>
      <c r="K1283" s="33">
        <f t="shared" si="85"/>
        <v>2.1071932078611244E-3</v>
      </c>
    </row>
    <row r="1284" spans="1:11" x14ac:dyDescent="0.25">
      <c r="A1284" s="47" t="s">
        <v>114</v>
      </c>
      <c r="B1284" s="48" t="s">
        <v>112</v>
      </c>
      <c r="C1284" s="49">
        <v>45453.770833333336</v>
      </c>
      <c r="D1284" s="48">
        <v>193.17</v>
      </c>
      <c r="E1284" s="48">
        <v>595</v>
      </c>
      <c r="F1284" s="50">
        <v>-19.992000000000001</v>
      </c>
      <c r="G1284" s="30">
        <f t="shared" si="82"/>
        <v>-1.9992000000000001</v>
      </c>
      <c r="H1284" s="31">
        <f t="shared" si="83"/>
        <v>378.92831000000018</v>
      </c>
      <c r="I1284" s="31">
        <f>MAX($H$19:H1284)</f>
        <v>380.92751000000015</v>
      </c>
      <c r="J1284" s="32">
        <f t="shared" si="84"/>
        <v>-1.9991999999999734</v>
      </c>
      <c r="K1284" s="33">
        <f t="shared" si="85"/>
        <v>-5.24824263808088E-3</v>
      </c>
    </row>
    <row r="1285" spans="1:11" x14ac:dyDescent="0.25">
      <c r="A1285" s="47" t="s">
        <v>106</v>
      </c>
      <c r="B1285" s="48" t="s">
        <v>112</v>
      </c>
      <c r="C1285" s="49">
        <v>45454.583333333336</v>
      </c>
      <c r="D1285" s="48">
        <v>194.72</v>
      </c>
      <c r="E1285" s="48">
        <v>648</v>
      </c>
      <c r="F1285" s="50">
        <v>-20.088000000000001</v>
      </c>
      <c r="G1285" s="30">
        <f t="shared" si="82"/>
        <v>-2.0088000000000004</v>
      </c>
      <c r="H1285" s="31">
        <f t="shared" si="83"/>
        <v>376.91951000000017</v>
      </c>
      <c r="I1285" s="31">
        <f>MAX($H$19:H1285)</f>
        <v>380.92751000000015</v>
      </c>
      <c r="J1285" s="32">
        <f t="shared" si="84"/>
        <v>-4.0079999999999814</v>
      </c>
      <c r="K1285" s="33">
        <f t="shared" si="85"/>
        <v>-5.3012666168964495E-3</v>
      </c>
    </row>
    <row r="1286" spans="1:11" x14ac:dyDescent="0.25">
      <c r="A1286" s="47" t="s">
        <v>105</v>
      </c>
      <c r="B1286" s="48" t="s">
        <v>111</v>
      </c>
      <c r="C1286" s="49">
        <v>45455.5625</v>
      </c>
      <c r="D1286" s="48">
        <v>179.87</v>
      </c>
      <c r="E1286" s="48">
        <v>893</v>
      </c>
      <c r="F1286" s="50">
        <v>0</v>
      </c>
      <c r="G1286" s="30">
        <f t="shared" si="82"/>
        <v>0</v>
      </c>
      <c r="H1286" s="31">
        <f t="shared" si="83"/>
        <v>376.91951000000017</v>
      </c>
      <c r="I1286" s="31">
        <f>MAX($H$19:H1286)</f>
        <v>380.92751000000015</v>
      </c>
      <c r="J1286" s="32">
        <f t="shared" si="84"/>
        <v>-4.0079999999999814</v>
      </c>
      <c r="K1286" s="33">
        <f t="shared" si="85"/>
        <v>0</v>
      </c>
    </row>
    <row r="1287" spans="1:11" x14ac:dyDescent="0.25">
      <c r="A1287" s="47" t="s">
        <v>107</v>
      </c>
      <c r="B1287" s="48" t="s">
        <v>111</v>
      </c>
      <c r="C1287" s="49">
        <v>45460.625</v>
      </c>
      <c r="D1287" s="48">
        <v>185.85</v>
      </c>
      <c r="E1287" s="48">
        <v>326</v>
      </c>
      <c r="F1287" s="50">
        <v>7.9870000000000001</v>
      </c>
      <c r="G1287" s="30">
        <f t="shared" si="82"/>
        <v>0.79870000000000008</v>
      </c>
      <c r="H1287" s="31">
        <f t="shared" si="83"/>
        <v>377.71821000000017</v>
      </c>
      <c r="I1287" s="31">
        <f>MAX($H$19:H1287)</f>
        <v>380.92751000000015</v>
      </c>
      <c r="J1287" s="32">
        <f t="shared" si="84"/>
        <v>-3.2092999999999847</v>
      </c>
      <c r="K1287" s="33">
        <f t="shared" si="85"/>
        <v>2.1190200528489189E-3</v>
      </c>
    </row>
    <row r="1288" spans="1:11" x14ac:dyDescent="0.25">
      <c r="A1288" s="47" t="s">
        <v>106</v>
      </c>
      <c r="B1288" s="48" t="s">
        <v>111</v>
      </c>
      <c r="C1288" s="49">
        <v>45460.6875</v>
      </c>
      <c r="D1288" s="48">
        <v>195.24</v>
      </c>
      <c r="E1288" s="48">
        <v>828</v>
      </c>
      <c r="F1288" s="50">
        <v>-10.5984</v>
      </c>
      <c r="G1288" s="30">
        <f t="shared" si="82"/>
        <v>-1.0598400000000001</v>
      </c>
      <c r="H1288" s="31">
        <f t="shared" si="83"/>
        <v>376.65837000000016</v>
      </c>
      <c r="I1288" s="31">
        <f>MAX($H$19:H1288)</f>
        <v>380.92751000000015</v>
      </c>
      <c r="J1288" s="32">
        <f t="shared" si="84"/>
        <v>-4.2691399999999931</v>
      </c>
      <c r="K1288" s="33">
        <f t="shared" si="85"/>
        <v>-2.8059012563890207E-3</v>
      </c>
    </row>
    <row r="1289" spans="1:11" x14ac:dyDescent="0.25">
      <c r="A1289" s="47" t="s">
        <v>116</v>
      </c>
      <c r="B1289" s="48" t="s">
        <v>111</v>
      </c>
      <c r="C1289" s="49">
        <v>45460.770833333336</v>
      </c>
      <c r="D1289" s="48">
        <v>406.91</v>
      </c>
      <c r="E1289" s="48">
        <v>605</v>
      </c>
      <c r="F1289" s="50">
        <v>5.5659999999999989</v>
      </c>
      <c r="G1289" s="30">
        <f t="shared" si="82"/>
        <v>0.55659999999999987</v>
      </c>
      <c r="H1289" s="31">
        <f t="shared" si="83"/>
        <v>377.21497000000016</v>
      </c>
      <c r="I1289" s="31">
        <f>MAX($H$19:H1289)</f>
        <v>380.92751000000015</v>
      </c>
      <c r="J1289" s="32">
        <f t="shared" si="84"/>
        <v>-3.71253999999999</v>
      </c>
      <c r="K1289" s="33">
        <f t="shared" si="85"/>
        <v>1.4777316643725946E-3</v>
      </c>
    </row>
    <row r="1290" spans="1:11" x14ac:dyDescent="0.25">
      <c r="A1290" s="47" t="s">
        <v>104</v>
      </c>
      <c r="B1290" s="48" t="s">
        <v>112</v>
      </c>
      <c r="C1290" s="49">
        <v>45461.645833333336</v>
      </c>
      <c r="D1290" s="48">
        <v>181.59</v>
      </c>
      <c r="E1290" s="48">
        <v>642</v>
      </c>
      <c r="F1290" s="50">
        <v>-20.158799999999999</v>
      </c>
      <c r="G1290" s="30">
        <f t="shared" si="82"/>
        <v>-2.0158800000000001</v>
      </c>
      <c r="H1290" s="31">
        <f t="shared" si="83"/>
        <v>375.19909000000018</v>
      </c>
      <c r="I1290" s="31">
        <f>MAX($H$19:H1290)</f>
        <v>380.92751000000015</v>
      </c>
      <c r="J1290" s="32">
        <f t="shared" si="84"/>
        <v>-5.7284199999999714</v>
      </c>
      <c r="K1290" s="33">
        <f t="shared" si="85"/>
        <v>-5.3441145244049748E-3</v>
      </c>
    </row>
    <row r="1291" spans="1:11" x14ac:dyDescent="0.25">
      <c r="A1291" s="47" t="s">
        <v>104</v>
      </c>
      <c r="B1291" s="48" t="s">
        <v>111</v>
      </c>
      <c r="C1291" s="49">
        <v>45463.583333333336</v>
      </c>
      <c r="D1291" s="48">
        <v>184.85</v>
      </c>
      <c r="E1291" s="48">
        <v>671</v>
      </c>
      <c r="F1291" s="50">
        <v>8.0519999999999996</v>
      </c>
      <c r="G1291" s="30">
        <f t="shared" si="82"/>
        <v>0.80520000000000003</v>
      </c>
      <c r="H1291" s="31">
        <f t="shared" si="83"/>
        <v>376.0042900000002</v>
      </c>
      <c r="I1291" s="31">
        <f>MAX($H$19:H1291)</f>
        <v>380.92751000000015</v>
      </c>
      <c r="J1291" s="32">
        <f t="shared" si="84"/>
        <v>-4.923219999999958</v>
      </c>
      <c r="K1291" s="33">
        <f t="shared" si="85"/>
        <v>2.1460606420979911E-3</v>
      </c>
    </row>
    <row r="1292" spans="1:11" x14ac:dyDescent="0.25">
      <c r="A1292" s="47" t="s">
        <v>114</v>
      </c>
      <c r="B1292" s="48" t="s">
        <v>112</v>
      </c>
      <c r="C1292" s="49">
        <v>45463.625</v>
      </c>
      <c r="D1292" s="48">
        <v>211.22</v>
      </c>
      <c r="E1292" s="48">
        <v>489</v>
      </c>
      <c r="F1292" s="50">
        <v>8.0196000000000005</v>
      </c>
      <c r="G1292" s="30">
        <f t="shared" si="82"/>
        <v>0.80196000000000012</v>
      </c>
      <c r="H1292" s="31">
        <f t="shared" si="83"/>
        <v>376.8062500000002</v>
      </c>
      <c r="I1292" s="31">
        <f>MAX($H$19:H1292)</f>
        <v>380.92751000000015</v>
      </c>
      <c r="J1292" s="32">
        <f t="shared" si="84"/>
        <v>-4.1212599999999497</v>
      </c>
      <c r="K1292" s="33">
        <f t="shared" si="85"/>
        <v>2.1328480055373689E-3</v>
      </c>
    </row>
    <row r="1293" spans="1:11" x14ac:dyDescent="0.25">
      <c r="A1293" s="47" t="s">
        <v>107</v>
      </c>
      <c r="B1293" s="48" t="s">
        <v>112</v>
      </c>
      <c r="C1293" s="49">
        <v>45463.729166666664</v>
      </c>
      <c r="D1293" s="48">
        <v>180.19</v>
      </c>
      <c r="E1293" s="48">
        <v>423</v>
      </c>
      <c r="F1293" s="50">
        <v>-20.0502</v>
      </c>
      <c r="G1293" s="30">
        <f t="shared" si="82"/>
        <v>-2.00502</v>
      </c>
      <c r="H1293" s="31">
        <f t="shared" si="83"/>
        <v>374.8012300000002</v>
      </c>
      <c r="I1293" s="31">
        <f>MAX($H$19:H1293)</f>
        <v>380.92751000000015</v>
      </c>
      <c r="J1293" s="32">
        <f t="shared" si="84"/>
        <v>-6.1262799999999515</v>
      </c>
      <c r="K1293" s="33">
        <f t="shared" si="85"/>
        <v>-5.321090082768043E-3</v>
      </c>
    </row>
    <row r="1294" spans="1:11" x14ac:dyDescent="0.25">
      <c r="A1294" s="47" t="s">
        <v>105</v>
      </c>
      <c r="B1294" s="48" t="s">
        <v>111</v>
      </c>
      <c r="C1294" s="49">
        <v>45464.583333333336</v>
      </c>
      <c r="D1294" s="48">
        <v>180.09</v>
      </c>
      <c r="E1294" s="48">
        <v>878</v>
      </c>
      <c r="F1294" s="50">
        <v>16.594200000000001</v>
      </c>
      <c r="G1294" s="30">
        <f t="shared" si="82"/>
        <v>1.6594200000000001</v>
      </c>
      <c r="H1294" s="31">
        <f t="shared" si="83"/>
        <v>376.46065000000021</v>
      </c>
      <c r="I1294" s="31">
        <f>MAX($H$19:H1294)</f>
        <v>380.92751000000015</v>
      </c>
      <c r="J1294" s="32">
        <f t="shared" si="84"/>
        <v>-4.4668599999999401</v>
      </c>
      <c r="K1294" s="33">
        <f t="shared" si="85"/>
        <v>4.4274667935322309E-3</v>
      </c>
    </row>
    <row r="1295" spans="1:11" x14ac:dyDescent="0.25">
      <c r="A1295" s="47" t="s">
        <v>106</v>
      </c>
      <c r="B1295" s="48" t="s">
        <v>111</v>
      </c>
      <c r="C1295" s="49">
        <v>45467.583333333336</v>
      </c>
      <c r="D1295" s="48">
        <v>198.52</v>
      </c>
      <c r="E1295" s="48">
        <v>685</v>
      </c>
      <c r="F1295" s="50">
        <v>7.5350000000000001</v>
      </c>
      <c r="G1295" s="30">
        <f t="shared" si="82"/>
        <v>0.75350000000000006</v>
      </c>
      <c r="H1295" s="31">
        <f t="shared" si="83"/>
        <v>377.21415000000019</v>
      </c>
      <c r="I1295" s="31">
        <f>MAX($H$19:H1295)</f>
        <v>380.92751000000015</v>
      </c>
      <c r="J1295" s="32">
        <f t="shared" si="84"/>
        <v>-3.713359999999966</v>
      </c>
      <c r="K1295" s="33">
        <f t="shared" si="85"/>
        <v>2.0015372124548847E-3</v>
      </c>
    </row>
    <row r="1296" spans="1:11" x14ac:dyDescent="0.25">
      <c r="A1296" s="47" t="s">
        <v>114</v>
      </c>
      <c r="B1296" s="48" t="s">
        <v>112</v>
      </c>
      <c r="C1296" s="49">
        <v>45468.5625</v>
      </c>
      <c r="D1296" s="48">
        <v>209.18</v>
      </c>
      <c r="E1296" s="48">
        <v>574</v>
      </c>
      <c r="F1296" s="50">
        <v>-8.7248000000000001</v>
      </c>
      <c r="G1296" s="30">
        <f t="shared" si="82"/>
        <v>-0.87248000000000003</v>
      </c>
      <c r="H1296" s="31">
        <f t="shared" si="83"/>
        <v>376.34167000000019</v>
      </c>
      <c r="I1296" s="31">
        <f>MAX($H$19:H1296)</f>
        <v>380.92751000000015</v>
      </c>
      <c r="J1296" s="32">
        <f t="shared" si="84"/>
        <v>-4.5858399999999619</v>
      </c>
      <c r="K1296" s="33">
        <f t="shared" si="85"/>
        <v>-2.3129567117246008E-3</v>
      </c>
    </row>
    <row r="1297" spans="1:11" x14ac:dyDescent="0.25">
      <c r="A1297" s="47" t="s">
        <v>115</v>
      </c>
      <c r="B1297" s="48" t="s">
        <v>112</v>
      </c>
      <c r="C1297" s="49">
        <v>45468.583333333336</v>
      </c>
      <c r="D1297" s="48">
        <v>157.16</v>
      </c>
      <c r="E1297" s="48">
        <v>370</v>
      </c>
      <c r="F1297" s="50">
        <v>-19.757999999999999</v>
      </c>
      <c r="G1297" s="30">
        <f t="shared" si="82"/>
        <v>-1.9758</v>
      </c>
      <c r="H1297" s="31">
        <f t="shared" si="83"/>
        <v>374.3658700000002</v>
      </c>
      <c r="I1297" s="31">
        <f>MAX($H$19:H1297)</f>
        <v>380.92751000000015</v>
      </c>
      <c r="J1297" s="32">
        <f t="shared" si="84"/>
        <v>-6.5616399999999544</v>
      </c>
      <c r="K1297" s="33">
        <f t="shared" si="85"/>
        <v>-5.2500165607491933E-3</v>
      </c>
    </row>
    <row r="1298" spans="1:11" x14ac:dyDescent="0.25">
      <c r="A1298" s="47" t="s">
        <v>114</v>
      </c>
      <c r="B1298" s="48" t="s">
        <v>111</v>
      </c>
      <c r="C1298" s="49">
        <v>45468.770833333336</v>
      </c>
      <c r="D1298" s="48">
        <v>210.65</v>
      </c>
      <c r="E1298" s="48">
        <v>641</v>
      </c>
      <c r="F1298" s="50">
        <v>-19.870999999999999</v>
      </c>
      <c r="G1298" s="30">
        <f t="shared" si="82"/>
        <v>-1.9870999999999999</v>
      </c>
      <c r="H1298" s="31">
        <f t="shared" si="83"/>
        <v>372.3787700000002</v>
      </c>
      <c r="I1298" s="31">
        <f>MAX($H$19:H1298)</f>
        <v>380.92751000000015</v>
      </c>
      <c r="J1298" s="32">
        <f t="shared" si="84"/>
        <v>-8.5487399999999525</v>
      </c>
      <c r="K1298" s="33">
        <f t="shared" si="85"/>
        <v>-5.3079090783569871E-3</v>
      </c>
    </row>
    <row r="1299" spans="1:11" x14ac:dyDescent="0.25">
      <c r="A1299" s="47" t="s">
        <v>116</v>
      </c>
      <c r="B1299" s="48" t="s">
        <v>112</v>
      </c>
      <c r="C1299" s="49">
        <v>45469.583333333336</v>
      </c>
      <c r="D1299" s="48">
        <v>408.98</v>
      </c>
      <c r="E1299" s="48">
        <v>549</v>
      </c>
      <c r="F1299" s="50">
        <v>8.2898999999999994</v>
      </c>
      <c r="G1299" s="30">
        <f t="shared" si="82"/>
        <v>0.82899</v>
      </c>
      <c r="H1299" s="31">
        <f t="shared" si="83"/>
        <v>373.20776000000018</v>
      </c>
      <c r="I1299" s="31">
        <f>MAX($H$19:H1299)</f>
        <v>380.92751000000015</v>
      </c>
      <c r="J1299" s="32">
        <f t="shared" si="84"/>
        <v>-7.7197499999999764</v>
      </c>
      <c r="K1299" s="33">
        <f t="shared" si="85"/>
        <v>2.2262010264439969E-3</v>
      </c>
    </row>
    <row r="1300" spans="1:11" x14ac:dyDescent="0.25">
      <c r="A1300" s="47" t="s">
        <v>105</v>
      </c>
      <c r="B1300" s="48" t="s">
        <v>112</v>
      </c>
      <c r="C1300" s="49">
        <v>45474.5625</v>
      </c>
      <c r="D1300" s="48">
        <v>184.48</v>
      </c>
      <c r="E1300" s="48">
        <v>889</v>
      </c>
      <c r="F1300" s="50">
        <v>-1.0668</v>
      </c>
      <c r="G1300" s="30">
        <f t="shared" si="82"/>
        <v>-0.10668</v>
      </c>
      <c r="H1300" s="31">
        <f t="shared" si="83"/>
        <v>373.1010800000002</v>
      </c>
      <c r="I1300" s="31">
        <f>MAX($H$19:H1300)</f>
        <v>380.92751000000015</v>
      </c>
      <c r="J1300" s="32">
        <f t="shared" si="84"/>
        <v>-7.8264299999999594</v>
      </c>
      <c r="K1300" s="33">
        <f t="shared" si="85"/>
        <v>-2.8584614639304284E-4</v>
      </c>
    </row>
    <row r="1301" spans="1:11" x14ac:dyDescent="0.25">
      <c r="A1301" s="47" t="s">
        <v>114</v>
      </c>
      <c r="B1301" s="48" t="s">
        <v>111</v>
      </c>
      <c r="C1301" s="49">
        <v>45474.604166666664</v>
      </c>
      <c r="D1301" s="48">
        <v>215.22</v>
      </c>
      <c r="E1301" s="48">
        <v>498</v>
      </c>
      <c r="F1301" s="50">
        <v>8.1672000000000011</v>
      </c>
      <c r="G1301" s="30">
        <f t="shared" si="82"/>
        <v>0.81672000000000011</v>
      </c>
      <c r="H1301" s="31">
        <f t="shared" si="83"/>
        <v>373.91780000000017</v>
      </c>
      <c r="I1301" s="31">
        <f>MAX($H$19:H1301)</f>
        <v>380.92751000000015</v>
      </c>
      <c r="J1301" s="32">
        <f t="shared" si="84"/>
        <v>-7.0097099999999841</v>
      </c>
      <c r="K1301" s="33">
        <f t="shared" si="85"/>
        <v>2.18900465257299E-3</v>
      </c>
    </row>
    <row r="1302" spans="1:11" x14ac:dyDescent="0.25">
      <c r="A1302" s="47" t="s">
        <v>116</v>
      </c>
      <c r="B1302" s="48" t="s">
        <v>111</v>
      </c>
      <c r="C1302" s="49">
        <v>45478.625</v>
      </c>
      <c r="D1302" s="48">
        <v>407.16</v>
      </c>
      <c r="E1302" s="48">
        <v>583</v>
      </c>
      <c r="F1302" s="50">
        <v>30.607500000000002</v>
      </c>
      <c r="G1302" s="30">
        <f t="shared" si="82"/>
        <v>3.0607500000000005</v>
      </c>
      <c r="H1302" s="31">
        <f t="shared" si="83"/>
        <v>376.97855000000015</v>
      </c>
      <c r="I1302" s="31">
        <f>MAX($H$19:H1302)</f>
        <v>380.92751000000015</v>
      </c>
      <c r="J1302" s="32">
        <f t="shared" si="84"/>
        <v>-3.9489599999999996</v>
      </c>
      <c r="K1302" s="33">
        <f t="shared" si="85"/>
        <v>8.1856226154517486E-3</v>
      </c>
    </row>
    <row r="1303" spans="1:11" x14ac:dyDescent="0.25">
      <c r="A1303" s="47" t="s">
        <v>106</v>
      </c>
      <c r="B1303" s="48" t="s">
        <v>112</v>
      </c>
      <c r="C1303" s="49">
        <v>45481.729166666664</v>
      </c>
      <c r="D1303" s="48">
        <v>204</v>
      </c>
      <c r="E1303" s="48">
        <v>973</v>
      </c>
      <c r="F1303" s="50">
        <v>-20.043800000000001</v>
      </c>
      <c r="G1303" s="30">
        <f t="shared" si="82"/>
        <v>-2.0043800000000003</v>
      </c>
      <c r="H1303" s="31">
        <f t="shared" si="83"/>
        <v>374.97417000000013</v>
      </c>
      <c r="I1303" s="31">
        <f>MAX($H$19:H1303)</f>
        <v>380.92751000000015</v>
      </c>
      <c r="J1303" s="32">
        <f t="shared" si="84"/>
        <v>-5.9533400000000256</v>
      </c>
      <c r="K1303" s="33">
        <f t="shared" si="85"/>
        <v>-5.3169603416428624E-3</v>
      </c>
    </row>
    <row r="1304" spans="1:11" x14ac:dyDescent="0.25">
      <c r="A1304" s="47" t="s">
        <v>104</v>
      </c>
      <c r="B1304" s="48" t="s">
        <v>112</v>
      </c>
      <c r="C1304" s="49">
        <v>45484.604166666664</v>
      </c>
      <c r="D1304" s="48">
        <v>196.96</v>
      </c>
      <c r="E1304" s="48">
        <v>745</v>
      </c>
      <c r="F1304" s="50">
        <v>26.521999999999998</v>
      </c>
      <c r="G1304" s="30">
        <f t="shared" si="82"/>
        <v>2.6522000000000001</v>
      </c>
      <c r="H1304" s="31">
        <f t="shared" si="83"/>
        <v>377.62637000000012</v>
      </c>
      <c r="I1304" s="31">
        <f>MAX($H$19:H1304)</f>
        <v>380.92751000000015</v>
      </c>
      <c r="J1304" s="32">
        <f t="shared" si="84"/>
        <v>-3.3011400000000322</v>
      </c>
      <c r="K1304" s="33">
        <f t="shared" si="85"/>
        <v>7.0730205229869725E-3</v>
      </c>
    </row>
    <row r="1305" spans="1:11" x14ac:dyDescent="0.25">
      <c r="A1305" s="47" t="s">
        <v>106</v>
      </c>
      <c r="B1305" s="48" t="s">
        <v>112</v>
      </c>
      <c r="C1305" s="49">
        <v>45485.583333333336</v>
      </c>
      <c r="D1305" s="48">
        <v>202.52</v>
      </c>
      <c r="E1305" s="48">
        <v>646</v>
      </c>
      <c r="F1305" s="50">
        <v>-19.767600000000002</v>
      </c>
      <c r="G1305" s="30">
        <f t="shared" si="82"/>
        <v>-1.9767600000000003</v>
      </c>
      <c r="H1305" s="31">
        <f t="shared" si="83"/>
        <v>375.64961000000011</v>
      </c>
      <c r="I1305" s="31">
        <f>MAX($H$19:H1305)</f>
        <v>380.92751000000015</v>
      </c>
      <c r="J1305" s="32">
        <f t="shared" si="84"/>
        <v>-5.2779000000000451</v>
      </c>
      <c r="K1305" s="33">
        <f t="shared" si="85"/>
        <v>-5.234697989973558E-3</v>
      </c>
    </row>
    <row r="1306" spans="1:11" x14ac:dyDescent="0.25">
      <c r="A1306" s="47" t="s">
        <v>115</v>
      </c>
      <c r="B1306" s="48" t="s">
        <v>112</v>
      </c>
      <c r="C1306" s="49">
        <v>45489.583333333336</v>
      </c>
      <c r="D1306" s="48">
        <v>176.79</v>
      </c>
      <c r="E1306" s="48">
        <v>362</v>
      </c>
      <c r="F1306" s="50">
        <v>8.1449999999999996</v>
      </c>
      <c r="G1306" s="30">
        <f t="shared" si="82"/>
        <v>0.8145</v>
      </c>
      <c r="H1306" s="31">
        <f t="shared" si="83"/>
        <v>376.46411000000012</v>
      </c>
      <c r="I1306" s="31">
        <f>MAX($H$19:H1306)</f>
        <v>380.92751000000015</v>
      </c>
      <c r="J1306" s="32">
        <f t="shared" si="84"/>
        <v>-4.4634000000000356</v>
      </c>
      <c r="K1306" s="33">
        <f t="shared" si="85"/>
        <v>2.1682439654335806E-3</v>
      </c>
    </row>
    <row r="1307" spans="1:11" x14ac:dyDescent="0.25">
      <c r="A1307" s="47" t="s">
        <v>107</v>
      </c>
      <c r="B1307" s="48" t="s">
        <v>111</v>
      </c>
      <c r="C1307" s="49">
        <v>45489.729166666664</v>
      </c>
      <c r="D1307" s="48">
        <v>254.49</v>
      </c>
      <c r="E1307" s="48">
        <v>176</v>
      </c>
      <c r="F1307" s="50">
        <v>-11.968</v>
      </c>
      <c r="G1307" s="30">
        <f t="shared" si="82"/>
        <v>-1.1968000000000001</v>
      </c>
      <c r="H1307" s="31">
        <f t="shared" si="83"/>
        <v>375.26731000000012</v>
      </c>
      <c r="I1307" s="31">
        <f>MAX($H$19:H1307)</f>
        <v>380.92751000000015</v>
      </c>
      <c r="J1307" s="32">
        <f t="shared" si="84"/>
        <v>-5.6602000000000317</v>
      </c>
      <c r="K1307" s="33">
        <f t="shared" si="85"/>
        <v>-3.1790547045772444E-3</v>
      </c>
    </row>
    <row r="1308" spans="1:11" x14ac:dyDescent="0.25">
      <c r="A1308" s="47" t="s">
        <v>114</v>
      </c>
      <c r="B1308" s="48" t="s">
        <v>112</v>
      </c>
      <c r="C1308" s="49">
        <v>45490.583333333336</v>
      </c>
      <c r="D1308" s="48">
        <v>229.1</v>
      </c>
      <c r="E1308" s="48">
        <v>460</v>
      </c>
      <c r="F1308" s="50">
        <v>8.0960000000000001</v>
      </c>
      <c r="G1308" s="30">
        <f t="shared" si="82"/>
        <v>0.8096000000000001</v>
      </c>
      <c r="H1308" s="31">
        <f t="shared" si="83"/>
        <v>376.07691000000011</v>
      </c>
      <c r="I1308" s="31">
        <f>MAX($H$19:H1308)</f>
        <v>380.92751000000015</v>
      </c>
      <c r="J1308" s="32">
        <f t="shared" si="84"/>
        <v>-4.8506000000000427</v>
      </c>
      <c r="K1308" s="33">
        <f t="shared" si="85"/>
        <v>2.1573954843014942E-3</v>
      </c>
    </row>
    <row r="1309" spans="1:11" x14ac:dyDescent="0.25">
      <c r="A1309" s="47" t="s">
        <v>107</v>
      </c>
      <c r="B1309" s="48" t="s">
        <v>112</v>
      </c>
      <c r="C1309" s="49">
        <v>45490.645833333336</v>
      </c>
      <c r="D1309" s="48">
        <v>249.96</v>
      </c>
      <c r="E1309" s="48">
        <v>175</v>
      </c>
      <c r="F1309" s="50">
        <v>-6.2649999999999997</v>
      </c>
      <c r="G1309" s="30">
        <f t="shared" si="82"/>
        <v>-0.62650000000000006</v>
      </c>
      <c r="H1309" s="31">
        <f t="shared" si="83"/>
        <v>375.45041000000009</v>
      </c>
      <c r="I1309" s="31">
        <f>MAX($H$19:H1309)</f>
        <v>380.92751000000015</v>
      </c>
      <c r="J1309" s="32">
        <f t="shared" si="84"/>
        <v>-5.477100000000064</v>
      </c>
      <c r="K1309" s="33">
        <f t="shared" si="85"/>
        <v>-1.6658826515034697E-3</v>
      </c>
    </row>
    <row r="1310" spans="1:11" x14ac:dyDescent="0.25">
      <c r="A1310" s="47" t="s">
        <v>107</v>
      </c>
      <c r="B1310" s="48" t="s">
        <v>112</v>
      </c>
      <c r="C1310" s="49">
        <v>45491.8125</v>
      </c>
      <c r="D1310" s="48">
        <v>248.57</v>
      </c>
      <c r="E1310" s="48">
        <v>214</v>
      </c>
      <c r="F1310" s="50">
        <v>25.016599999999997</v>
      </c>
      <c r="G1310" s="30">
        <f t="shared" si="82"/>
        <v>2.5016599999999998</v>
      </c>
      <c r="H1310" s="31">
        <f t="shared" si="83"/>
        <v>377.95207000000011</v>
      </c>
      <c r="I1310" s="31">
        <f>MAX($H$19:H1310)</f>
        <v>380.92751000000015</v>
      </c>
      <c r="J1310" s="32">
        <f t="shared" si="84"/>
        <v>-2.9754400000000487</v>
      </c>
      <c r="K1310" s="33">
        <f t="shared" si="85"/>
        <v>6.6630903399467201E-3</v>
      </c>
    </row>
    <row r="1311" spans="1:11" x14ac:dyDescent="0.25">
      <c r="A1311" s="47" t="s">
        <v>116</v>
      </c>
      <c r="B1311" s="48" t="s">
        <v>112</v>
      </c>
      <c r="C1311" s="49">
        <v>45492.708333333336</v>
      </c>
      <c r="D1311" s="48">
        <v>434.4</v>
      </c>
      <c r="E1311" s="48">
        <v>334</v>
      </c>
      <c r="F1311" s="50">
        <v>-6.68</v>
      </c>
      <c r="G1311" s="30">
        <f t="shared" si="82"/>
        <v>-0.66800000000000004</v>
      </c>
      <c r="H1311" s="31">
        <f t="shared" si="83"/>
        <v>377.2840700000001</v>
      </c>
      <c r="I1311" s="31">
        <f>MAX($H$19:H1311)</f>
        <v>380.92751000000015</v>
      </c>
      <c r="J1311" s="32">
        <f t="shared" si="84"/>
        <v>-3.6434400000000551</v>
      </c>
      <c r="K1311" s="33">
        <f t="shared" si="85"/>
        <v>-1.7674198741655101E-3</v>
      </c>
    </row>
    <row r="1312" spans="1:11" x14ac:dyDescent="0.25">
      <c r="A1312" s="47" t="s">
        <v>107</v>
      </c>
      <c r="B1312" s="48" t="s">
        <v>112</v>
      </c>
      <c r="C1312" s="49">
        <v>45497.583333333336</v>
      </c>
      <c r="D1312" s="48">
        <v>215.89</v>
      </c>
      <c r="E1312" s="48">
        <v>149</v>
      </c>
      <c r="F1312" s="50">
        <v>-19.906400000000001</v>
      </c>
      <c r="G1312" s="30">
        <f t="shared" si="82"/>
        <v>-1.9906400000000002</v>
      </c>
      <c r="H1312" s="31">
        <f t="shared" si="83"/>
        <v>375.29343000000011</v>
      </c>
      <c r="I1312" s="31">
        <f>MAX($H$19:H1312)</f>
        <v>380.92751000000015</v>
      </c>
      <c r="J1312" s="32">
        <f t="shared" si="84"/>
        <v>-5.6340800000000399</v>
      </c>
      <c r="K1312" s="33">
        <f t="shared" si="85"/>
        <v>-5.2762365503531417E-3</v>
      </c>
    </row>
    <row r="1313" spans="1:11" x14ac:dyDescent="0.25">
      <c r="A1313" s="47" t="s">
        <v>106</v>
      </c>
      <c r="B1313" s="48" t="s">
        <v>112</v>
      </c>
      <c r="C1313" s="49">
        <v>45497.791666666664</v>
      </c>
      <c r="D1313" s="48">
        <v>209.41</v>
      </c>
      <c r="E1313" s="48">
        <v>819</v>
      </c>
      <c r="F1313" s="50">
        <v>8.0261999999999993</v>
      </c>
      <c r="G1313" s="30">
        <f t="shared" si="82"/>
        <v>0.80262</v>
      </c>
      <c r="H1313" s="31">
        <f t="shared" si="83"/>
        <v>376.0960500000001</v>
      </c>
      <c r="I1313" s="31">
        <f>MAX($H$19:H1313)</f>
        <v>380.92751000000015</v>
      </c>
      <c r="J1313" s="32">
        <f t="shared" si="84"/>
        <v>-4.8314600000000496</v>
      </c>
      <c r="K1313" s="33">
        <f t="shared" si="85"/>
        <v>2.1386465518460351E-3</v>
      </c>
    </row>
    <row r="1314" spans="1:11" x14ac:dyDescent="0.25">
      <c r="A1314" s="47" t="s">
        <v>104</v>
      </c>
      <c r="B1314" s="48" t="s">
        <v>111</v>
      </c>
      <c r="C1314" s="49">
        <v>45502.6875</v>
      </c>
      <c r="D1314" s="48">
        <v>183.91</v>
      </c>
      <c r="E1314" s="48">
        <v>549</v>
      </c>
      <c r="F1314" s="50">
        <v>-8.1251999999999995</v>
      </c>
      <c r="G1314" s="30">
        <f t="shared" si="82"/>
        <v>-0.81252000000000002</v>
      </c>
      <c r="H1314" s="31">
        <f t="shared" si="83"/>
        <v>375.2835300000001</v>
      </c>
      <c r="I1314" s="31">
        <f>MAX($H$19:H1314)</f>
        <v>380.92751000000015</v>
      </c>
      <c r="J1314" s="32">
        <f t="shared" si="84"/>
        <v>-5.643980000000056</v>
      </c>
      <c r="K1314" s="33">
        <f t="shared" si="85"/>
        <v>-2.160405566609902E-3</v>
      </c>
    </row>
    <row r="1315" spans="1:11" x14ac:dyDescent="0.25">
      <c r="A1315" s="47" t="s">
        <v>114</v>
      </c>
      <c r="B1315" s="48" t="s">
        <v>111</v>
      </c>
      <c r="C1315" s="49">
        <v>45504.583333333336</v>
      </c>
      <c r="D1315" s="48">
        <v>221.99</v>
      </c>
      <c r="E1315" s="48">
        <v>515</v>
      </c>
      <c r="F1315" s="50">
        <v>7.9824999999999999</v>
      </c>
      <c r="G1315" s="30">
        <f t="shared" si="82"/>
        <v>0.79825000000000002</v>
      </c>
      <c r="H1315" s="31">
        <f t="shared" si="83"/>
        <v>376.08178000000009</v>
      </c>
      <c r="I1315" s="31">
        <f>MAX($H$19:H1315)</f>
        <v>380.92751000000015</v>
      </c>
      <c r="J1315" s="32">
        <f t="shared" si="84"/>
        <v>-4.84573000000006</v>
      </c>
      <c r="K1315" s="33">
        <f t="shared" si="85"/>
        <v>2.1270584403210169E-3</v>
      </c>
    </row>
    <row r="1316" spans="1:11" x14ac:dyDescent="0.25">
      <c r="A1316" s="47" t="s">
        <v>105</v>
      </c>
      <c r="B1316" s="48" t="s">
        <v>111</v>
      </c>
      <c r="C1316" s="49">
        <v>45504.583333333336</v>
      </c>
      <c r="D1316" s="48">
        <v>174.02</v>
      </c>
      <c r="E1316" s="48">
        <v>598</v>
      </c>
      <c r="F1316" s="50">
        <v>-20.212399999999999</v>
      </c>
      <c r="G1316" s="30">
        <f t="shared" si="82"/>
        <v>-2.0212400000000001</v>
      </c>
      <c r="H1316" s="31">
        <f t="shared" si="83"/>
        <v>374.06054000000012</v>
      </c>
      <c r="I1316" s="31">
        <f>MAX($H$19:H1316)</f>
        <v>380.92751000000015</v>
      </c>
      <c r="J1316" s="32">
        <f t="shared" si="84"/>
        <v>-6.8669700000000375</v>
      </c>
      <c r="K1316" s="33">
        <f t="shared" si="85"/>
        <v>-5.3744693507884467E-3</v>
      </c>
    </row>
    <row r="1317" spans="1:11" x14ac:dyDescent="0.25">
      <c r="A1317" s="47" t="s">
        <v>116</v>
      </c>
      <c r="B1317" s="48" t="s">
        <v>112</v>
      </c>
      <c r="C1317" s="49">
        <v>45505.583333333336</v>
      </c>
      <c r="D1317" s="48">
        <v>437.79</v>
      </c>
      <c r="E1317" s="48">
        <v>375</v>
      </c>
      <c r="F1317" s="50">
        <v>22.612500000000001</v>
      </c>
      <c r="G1317" s="30">
        <f t="shared" si="82"/>
        <v>2.26125</v>
      </c>
      <c r="H1317" s="31">
        <f t="shared" si="83"/>
        <v>376.32179000000014</v>
      </c>
      <c r="I1317" s="31">
        <f>MAX($H$19:H1317)</f>
        <v>380.92751000000015</v>
      </c>
      <c r="J1317" s="32">
        <f t="shared" si="84"/>
        <v>-4.6057200000000194</v>
      </c>
      <c r="K1317" s="33">
        <f t="shared" si="85"/>
        <v>6.0451444570979174E-3</v>
      </c>
    </row>
    <row r="1318" spans="1:11" x14ac:dyDescent="0.25">
      <c r="A1318" s="47" t="s">
        <v>106</v>
      </c>
      <c r="B1318" s="48" t="s">
        <v>112</v>
      </c>
      <c r="C1318" s="49">
        <v>45505.583333333336</v>
      </c>
      <c r="D1318" s="48">
        <v>210.84</v>
      </c>
      <c r="E1318" s="48">
        <v>576</v>
      </c>
      <c r="F1318" s="50">
        <v>47.808</v>
      </c>
      <c r="G1318" s="30">
        <f t="shared" si="82"/>
        <v>4.7808000000000002</v>
      </c>
      <c r="H1318" s="31">
        <f t="shared" si="83"/>
        <v>381.10259000000013</v>
      </c>
      <c r="I1318" s="31">
        <f>MAX($H$19:H1318)</f>
        <v>381.10259000000013</v>
      </c>
      <c r="J1318" s="32">
        <f t="shared" si="84"/>
        <v>0</v>
      </c>
      <c r="K1318" s="33">
        <f t="shared" si="85"/>
        <v>1.2704021204831051E-2</v>
      </c>
    </row>
    <row r="1319" spans="1:11" x14ac:dyDescent="0.25">
      <c r="A1319" s="47" t="s">
        <v>116</v>
      </c>
      <c r="B1319" s="48" t="s">
        <v>111</v>
      </c>
      <c r="C1319" s="49">
        <v>45511.583333333336</v>
      </c>
      <c r="D1319" s="48">
        <v>432.34</v>
      </c>
      <c r="E1319" s="48">
        <v>198</v>
      </c>
      <c r="F1319" s="50">
        <v>-19.6416</v>
      </c>
      <c r="G1319" s="30">
        <f t="shared" si="82"/>
        <v>-1.9641600000000001</v>
      </c>
      <c r="H1319" s="31">
        <f t="shared" si="83"/>
        <v>379.13843000000014</v>
      </c>
      <c r="I1319" s="31">
        <f>MAX($H$19:H1319)</f>
        <v>381.10259000000013</v>
      </c>
      <c r="J1319" s="32">
        <f t="shared" si="84"/>
        <v>-1.9641599999999926</v>
      </c>
      <c r="K1319" s="33">
        <f t="shared" si="85"/>
        <v>-5.1538878284715928E-3</v>
      </c>
    </row>
    <row r="1320" spans="1:11" x14ac:dyDescent="0.25">
      <c r="A1320" s="47" t="s">
        <v>106</v>
      </c>
      <c r="B1320" s="48" t="s">
        <v>111</v>
      </c>
      <c r="C1320" s="49">
        <v>45511.583333333336</v>
      </c>
      <c r="D1320" s="48">
        <v>205.67</v>
      </c>
      <c r="E1320" s="48">
        <v>407</v>
      </c>
      <c r="F1320" s="50">
        <v>-19.942999999999998</v>
      </c>
      <c r="G1320" s="30">
        <f t="shared" si="82"/>
        <v>-1.9943</v>
      </c>
      <c r="H1320" s="31">
        <f t="shared" si="83"/>
        <v>377.14413000000013</v>
      </c>
      <c r="I1320" s="31">
        <f>MAX($H$19:H1320)</f>
        <v>381.10259000000013</v>
      </c>
      <c r="J1320" s="32">
        <f t="shared" si="84"/>
        <v>-3.9584600000000023</v>
      </c>
      <c r="K1320" s="33">
        <f t="shared" si="85"/>
        <v>-5.2600840278840266E-3</v>
      </c>
    </row>
    <row r="1321" spans="1:11" x14ac:dyDescent="0.25">
      <c r="A1321" s="47" t="s">
        <v>115</v>
      </c>
      <c r="B1321" s="48" t="s">
        <v>112</v>
      </c>
      <c r="C1321" s="49">
        <v>45511.770833333336</v>
      </c>
      <c r="D1321" s="48">
        <v>130.33000000000001</v>
      </c>
      <c r="E1321" s="48">
        <v>324</v>
      </c>
      <c r="F1321" s="50">
        <v>-20.088000000000001</v>
      </c>
      <c r="G1321" s="30">
        <f t="shared" si="82"/>
        <v>-2.0088000000000004</v>
      </c>
      <c r="H1321" s="31">
        <f t="shared" si="83"/>
        <v>375.13533000000012</v>
      </c>
      <c r="I1321" s="31">
        <f>MAX($H$19:H1321)</f>
        <v>381.10259000000013</v>
      </c>
      <c r="J1321" s="32">
        <f t="shared" si="84"/>
        <v>-5.9672600000000102</v>
      </c>
      <c r="K1321" s="33">
        <f t="shared" si="85"/>
        <v>-5.3263456599470516E-3</v>
      </c>
    </row>
    <row r="1322" spans="1:11" x14ac:dyDescent="0.25">
      <c r="A1322" s="47" t="s">
        <v>114</v>
      </c>
      <c r="B1322" s="48" t="s">
        <v>111</v>
      </c>
      <c r="C1322" s="49">
        <v>45512.729166666664</v>
      </c>
      <c r="D1322" s="48">
        <v>213.91</v>
      </c>
      <c r="E1322" s="48">
        <v>359</v>
      </c>
      <c r="F1322" s="50">
        <v>12.816300000000002</v>
      </c>
      <c r="G1322" s="30">
        <f t="shared" si="82"/>
        <v>1.2816300000000003</v>
      </c>
      <c r="H1322" s="31">
        <f t="shared" si="83"/>
        <v>376.41696000000013</v>
      </c>
      <c r="I1322" s="31">
        <f>MAX($H$19:H1322)</f>
        <v>381.10259000000013</v>
      </c>
      <c r="J1322" s="32">
        <f t="shared" si="84"/>
        <v>-4.6856300000000033</v>
      </c>
      <c r="K1322" s="33">
        <f t="shared" si="85"/>
        <v>3.4164470725803753E-3</v>
      </c>
    </row>
    <row r="1323" spans="1:11" x14ac:dyDescent="0.25">
      <c r="A1323" s="47" t="s">
        <v>105</v>
      </c>
      <c r="B1323" s="48" t="s">
        <v>111</v>
      </c>
      <c r="C1323" s="49">
        <v>45516.5625</v>
      </c>
      <c r="D1323" s="48">
        <v>166.15</v>
      </c>
      <c r="E1323" s="48">
        <v>696</v>
      </c>
      <c r="F1323" s="50">
        <v>-3.9672000000000001</v>
      </c>
      <c r="G1323" s="30">
        <f t="shared" si="82"/>
        <v>-0.39672000000000002</v>
      </c>
      <c r="H1323" s="31">
        <f t="shared" si="83"/>
        <v>376.02024000000011</v>
      </c>
      <c r="I1323" s="31">
        <f>MAX($H$19:H1323)</f>
        <v>381.10259000000013</v>
      </c>
      <c r="J1323" s="32">
        <f t="shared" si="84"/>
        <v>-5.0823500000000195</v>
      </c>
      <c r="K1323" s="33">
        <f t="shared" si="85"/>
        <v>-1.0539376334158801E-3</v>
      </c>
    </row>
    <row r="1324" spans="1:11" x14ac:dyDescent="0.25">
      <c r="A1324" s="47" t="s">
        <v>104</v>
      </c>
      <c r="B1324" s="48" t="s">
        <v>111</v>
      </c>
      <c r="C1324" s="49">
        <v>45516.604166666664</v>
      </c>
      <c r="D1324" s="48">
        <v>168.05</v>
      </c>
      <c r="E1324" s="48">
        <v>549</v>
      </c>
      <c r="F1324" s="50">
        <v>-11.8584</v>
      </c>
      <c r="G1324" s="30">
        <f t="shared" si="82"/>
        <v>-1.18584</v>
      </c>
      <c r="H1324" s="31">
        <f t="shared" si="83"/>
        <v>374.83440000000013</v>
      </c>
      <c r="I1324" s="31">
        <f>MAX($H$19:H1324)</f>
        <v>381.10259000000013</v>
      </c>
      <c r="J1324" s="32">
        <f t="shared" si="84"/>
        <v>-6.2681900000000041</v>
      </c>
      <c r="K1324" s="33">
        <f t="shared" si="85"/>
        <v>-3.1536600263857295E-3</v>
      </c>
    </row>
    <row r="1325" spans="1:11" x14ac:dyDescent="0.25">
      <c r="A1325" s="47" t="s">
        <v>107</v>
      </c>
      <c r="B1325" s="48" t="s">
        <v>111</v>
      </c>
      <c r="C1325" s="49">
        <v>45517.583333333336</v>
      </c>
      <c r="D1325" s="48">
        <v>203.42</v>
      </c>
      <c r="E1325" s="48">
        <v>331</v>
      </c>
      <c r="F1325" s="50">
        <v>12.909000000000001</v>
      </c>
      <c r="G1325" s="30">
        <f t="shared" si="82"/>
        <v>1.2909000000000002</v>
      </c>
      <c r="H1325" s="31">
        <f t="shared" si="83"/>
        <v>376.12530000000015</v>
      </c>
      <c r="I1325" s="31">
        <f>MAX($H$19:H1325)</f>
        <v>381.10259000000013</v>
      </c>
      <c r="J1325" s="32">
        <f t="shared" si="84"/>
        <v>-4.9772899999999822</v>
      </c>
      <c r="K1325" s="33">
        <f t="shared" si="85"/>
        <v>3.4439208354410944E-3</v>
      </c>
    </row>
    <row r="1326" spans="1:11" x14ac:dyDescent="0.25">
      <c r="A1326" s="47" t="s">
        <v>116</v>
      </c>
      <c r="B1326" s="48" t="s">
        <v>111</v>
      </c>
      <c r="C1326" s="49">
        <v>45518.583333333336</v>
      </c>
      <c r="D1326" s="48">
        <v>434.03</v>
      </c>
      <c r="E1326" s="48">
        <v>425</v>
      </c>
      <c r="F1326" s="50">
        <v>39.865000000000002</v>
      </c>
      <c r="G1326" s="30">
        <f t="shared" ref="G1326:G1389" si="86">(F1326*0.1)</f>
        <v>3.9865000000000004</v>
      </c>
      <c r="H1326" s="31">
        <f t="shared" ref="H1326:H1389" si="87">(H1325+G1326)</f>
        <v>380.11180000000013</v>
      </c>
      <c r="I1326" s="31">
        <f>MAX($H$19:H1326)</f>
        <v>381.10259000000013</v>
      </c>
      <c r="J1326" s="32">
        <f t="shared" ref="J1326:J1389" si="88">(H1326-I1326)</f>
        <v>-0.99079000000000406</v>
      </c>
      <c r="K1326" s="33">
        <f t="shared" ref="K1326:K1389" si="89">(H1326/H1325)-1</f>
        <v>1.0598861602769016E-2</v>
      </c>
    </row>
    <row r="1327" spans="1:11" x14ac:dyDescent="0.25">
      <c r="A1327" s="47" t="s">
        <v>105</v>
      </c>
      <c r="B1327" s="48" t="s">
        <v>111</v>
      </c>
      <c r="C1327" s="49">
        <v>45520.583333333336</v>
      </c>
      <c r="D1327" s="48">
        <v>164.71</v>
      </c>
      <c r="E1327" s="48">
        <v>848</v>
      </c>
      <c r="F1327" s="50">
        <v>13.4832</v>
      </c>
      <c r="G1327" s="30">
        <f t="shared" si="86"/>
        <v>1.3483200000000002</v>
      </c>
      <c r="H1327" s="31">
        <f t="shared" si="87"/>
        <v>381.46012000000013</v>
      </c>
      <c r="I1327" s="31">
        <f>MAX($H$19:H1327)</f>
        <v>381.46012000000013</v>
      </c>
      <c r="J1327" s="32">
        <f t="shared" si="88"/>
        <v>0</v>
      </c>
      <c r="K1327" s="33">
        <f t="shared" si="89"/>
        <v>3.5471669124715888E-3</v>
      </c>
    </row>
    <row r="1328" spans="1:11" x14ac:dyDescent="0.25">
      <c r="A1328" s="47" t="s">
        <v>107</v>
      </c>
      <c r="B1328" s="48" t="s">
        <v>112</v>
      </c>
      <c r="C1328" s="49">
        <v>45526.666666666664</v>
      </c>
      <c r="D1328" s="48">
        <v>215.95</v>
      </c>
      <c r="E1328" s="48">
        <v>327</v>
      </c>
      <c r="F1328" s="50">
        <v>12.883800000000001</v>
      </c>
      <c r="G1328" s="30">
        <f t="shared" si="86"/>
        <v>1.2883800000000001</v>
      </c>
      <c r="H1328" s="31">
        <f t="shared" si="87"/>
        <v>382.74850000000015</v>
      </c>
      <c r="I1328" s="31">
        <f>MAX($H$19:H1328)</f>
        <v>382.74850000000015</v>
      </c>
      <c r="J1328" s="32">
        <f t="shared" si="88"/>
        <v>0</v>
      </c>
      <c r="K1328" s="33">
        <f t="shared" si="89"/>
        <v>3.3774959227717005E-3</v>
      </c>
    </row>
    <row r="1329" spans="1:11" x14ac:dyDescent="0.25">
      <c r="A1329" s="47" t="s">
        <v>105</v>
      </c>
      <c r="B1329" s="48" t="s">
        <v>112</v>
      </c>
      <c r="C1329" s="49">
        <v>45526.729166666664</v>
      </c>
      <c r="D1329" s="48">
        <v>166.66</v>
      </c>
      <c r="E1329" s="48">
        <v>880</v>
      </c>
      <c r="F1329" s="50">
        <v>7.92</v>
      </c>
      <c r="G1329" s="30">
        <f t="shared" si="86"/>
        <v>0.79200000000000004</v>
      </c>
      <c r="H1329" s="31">
        <f t="shared" si="87"/>
        <v>383.54050000000012</v>
      </c>
      <c r="I1329" s="31">
        <f>MAX($H$19:H1329)</f>
        <v>383.54050000000012</v>
      </c>
      <c r="J1329" s="32">
        <f t="shared" si="88"/>
        <v>0</v>
      </c>
      <c r="K1329" s="33">
        <f t="shared" si="89"/>
        <v>2.0692439029805776E-3</v>
      </c>
    </row>
    <row r="1330" spans="1:11" x14ac:dyDescent="0.25">
      <c r="A1330" s="47" t="s">
        <v>114</v>
      </c>
      <c r="B1330" s="48" t="s">
        <v>112</v>
      </c>
      <c r="C1330" s="49">
        <v>45526.75</v>
      </c>
      <c r="D1330" s="48">
        <v>224.39</v>
      </c>
      <c r="E1330" s="48">
        <v>644</v>
      </c>
      <c r="F1330" s="50">
        <v>-20.3504</v>
      </c>
      <c r="G1330" s="30">
        <f t="shared" si="86"/>
        <v>-2.03504</v>
      </c>
      <c r="H1330" s="31">
        <f t="shared" si="87"/>
        <v>381.50546000000014</v>
      </c>
      <c r="I1330" s="31">
        <f>MAX($H$19:H1330)</f>
        <v>383.54050000000012</v>
      </c>
      <c r="J1330" s="32">
        <f t="shared" si="88"/>
        <v>-2.0350399999999809</v>
      </c>
      <c r="K1330" s="33">
        <f t="shared" si="89"/>
        <v>-5.3059324895284865E-3</v>
      </c>
    </row>
    <row r="1331" spans="1:11" x14ac:dyDescent="0.25">
      <c r="A1331" s="47" t="s">
        <v>104</v>
      </c>
      <c r="B1331" s="48" t="s">
        <v>112</v>
      </c>
      <c r="C1331" s="49">
        <v>45526.75</v>
      </c>
      <c r="D1331" s="48">
        <v>176.88</v>
      </c>
      <c r="E1331" s="48">
        <v>726</v>
      </c>
      <c r="F1331" s="50">
        <v>4.8642000000000003</v>
      </c>
      <c r="G1331" s="30">
        <f t="shared" si="86"/>
        <v>0.48642000000000007</v>
      </c>
      <c r="H1331" s="31">
        <f t="shared" si="87"/>
        <v>381.99188000000015</v>
      </c>
      <c r="I1331" s="31">
        <f>MAX($H$19:H1331)</f>
        <v>383.54050000000012</v>
      </c>
      <c r="J1331" s="32">
        <f t="shared" si="88"/>
        <v>-1.5486199999999712</v>
      </c>
      <c r="K1331" s="33">
        <f t="shared" si="89"/>
        <v>1.2750014115132657E-3</v>
      </c>
    </row>
    <row r="1332" spans="1:11" x14ac:dyDescent="0.25">
      <c r="A1332" s="47" t="s">
        <v>115</v>
      </c>
      <c r="B1332" s="48" t="s">
        <v>112</v>
      </c>
      <c r="C1332" s="49">
        <v>45526.791666666664</v>
      </c>
      <c r="D1332" s="48">
        <v>151.78</v>
      </c>
      <c r="E1332" s="48">
        <v>457</v>
      </c>
      <c r="F1332" s="50">
        <v>-20.382200000000001</v>
      </c>
      <c r="G1332" s="30">
        <f t="shared" si="86"/>
        <v>-2.0382200000000004</v>
      </c>
      <c r="H1332" s="31">
        <f t="shared" si="87"/>
        <v>379.95366000000013</v>
      </c>
      <c r="I1332" s="31">
        <f>MAX($H$19:H1332)</f>
        <v>383.54050000000012</v>
      </c>
      <c r="J1332" s="32">
        <f t="shared" si="88"/>
        <v>-3.5868399999999951</v>
      </c>
      <c r="K1332" s="33">
        <f t="shared" si="89"/>
        <v>-5.3357678702490308E-3</v>
      </c>
    </row>
    <row r="1333" spans="1:11" x14ac:dyDescent="0.25">
      <c r="A1333" s="47" t="s">
        <v>114</v>
      </c>
      <c r="B1333" s="48" t="s">
        <v>112</v>
      </c>
      <c r="C1333" s="49">
        <v>45530.604166666664</v>
      </c>
      <c r="D1333" s="48">
        <v>224.93</v>
      </c>
      <c r="E1333" s="48">
        <v>589</v>
      </c>
      <c r="F1333" s="50">
        <v>-20.143800000000002</v>
      </c>
      <c r="G1333" s="30">
        <f t="shared" si="86"/>
        <v>-2.0143800000000005</v>
      </c>
      <c r="H1333" s="31">
        <f t="shared" si="87"/>
        <v>377.93928000000011</v>
      </c>
      <c r="I1333" s="31">
        <f>MAX($H$19:H1333)</f>
        <v>383.54050000000012</v>
      </c>
      <c r="J1333" s="32">
        <f t="shared" si="88"/>
        <v>-5.6012200000000121</v>
      </c>
      <c r="K1333" s="33">
        <f t="shared" si="89"/>
        <v>-5.3016465218417297E-3</v>
      </c>
    </row>
    <row r="1334" spans="1:11" x14ac:dyDescent="0.25">
      <c r="A1334" s="47" t="s">
        <v>107</v>
      </c>
      <c r="B1334" s="48" t="s">
        <v>112</v>
      </c>
      <c r="C1334" s="49">
        <v>45530.604166666664</v>
      </c>
      <c r="D1334" s="48">
        <v>212.95</v>
      </c>
      <c r="E1334" s="48">
        <v>281</v>
      </c>
      <c r="F1334" s="50">
        <v>17.646799999999999</v>
      </c>
      <c r="G1334" s="30">
        <f t="shared" si="86"/>
        <v>1.76468</v>
      </c>
      <c r="H1334" s="31">
        <f t="shared" si="87"/>
        <v>379.70396000000011</v>
      </c>
      <c r="I1334" s="31">
        <f>MAX($H$19:H1334)</f>
        <v>383.54050000000012</v>
      </c>
      <c r="J1334" s="32">
        <f t="shared" si="88"/>
        <v>-3.8365400000000136</v>
      </c>
      <c r="K1334" s="33">
        <f t="shared" si="89"/>
        <v>4.6692156475505175E-3</v>
      </c>
    </row>
    <row r="1335" spans="1:11" x14ac:dyDescent="0.25">
      <c r="A1335" s="47" t="s">
        <v>114</v>
      </c>
      <c r="B1335" s="48" t="s">
        <v>111</v>
      </c>
      <c r="C1335" s="49">
        <v>45531.5625</v>
      </c>
      <c r="D1335" s="48">
        <v>226.17</v>
      </c>
      <c r="E1335" s="48">
        <v>741</v>
      </c>
      <c r="F1335" s="50">
        <v>-4.1495999999999995</v>
      </c>
      <c r="G1335" s="30">
        <f t="shared" si="86"/>
        <v>-0.41496</v>
      </c>
      <c r="H1335" s="31">
        <f t="shared" si="87"/>
        <v>379.2890000000001</v>
      </c>
      <c r="I1335" s="31">
        <f>MAX($H$19:H1335)</f>
        <v>383.54050000000012</v>
      </c>
      <c r="J1335" s="32">
        <f t="shared" si="88"/>
        <v>-4.2515000000000214</v>
      </c>
      <c r="K1335" s="33">
        <f t="shared" si="89"/>
        <v>-1.092851388750371E-3</v>
      </c>
    </row>
    <row r="1336" spans="1:11" x14ac:dyDescent="0.25">
      <c r="A1336" s="47" t="s">
        <v>105</v>
      </c>
      <c r="B1336" s="48" t="s">
        <v>112</v>
      </c>
      <c r="C1336" s="49">
        <v>45532.5625</v>
      </c>
      <c r="D1336" s="48">
        <v>166.94</v>
      </c>
      <c r="E1336" s="48">
        <v>1146</v>
      </c>
      <c r="F1336" s="50">
        <v>-7.1052</v>
      </c>
      <c r="G1336" s="30">
        <f t="shared" si="86"/>
        <v>-0.71052000000000004</v>
      </c>
      <c r="H1336" s="31">
        <f t="shared" si="87"/>
        <v>378.57848000000013</v>
      </c>
      <c r="I1336" s="31">
        <f>MAX($H$19:H1336)</f>
        <v>383.54050000000012</v>
      </c>
      <c r="J1336" s="32">
        <f t="shared" si="88"/>
        <v>-4.9620199999999954</v>
      </c>
      <c r="K1336" s="33">
        <f t="shared" si="89"/>
        <v>-1.8732945062999162E-3</v>
      </c>
    </row>
    <row r="1337" spans="1:11" x14ac:dyDescent="0.25">
      <c r="A1337" s="47" t="s">
        <v>114</v>
      </c>
      <c r="B1337" s="48" t="s">
        <v>111</v>
      </c>
      <c r="C1337" s="49">
        <v>45533.583333333336</v>
      </c>
      <c r="D1337" s="48">
        <v>231.58</v>
      </c>
      <c r="E1337" s="48">
        <v>521</v>
      </c>
      <c r="F1337" s="50">
        <v>-20.2148</v>
      </c>
      <c r="G1337" s="30">
        <f t="shared" si="86"/>
        <v>-2.0214799999999999</v>
      </c>
      <c r="H1337" s="31">
        <f t="shared" si="87"/>
        <v>376.55700000000013</v>
      </c>
      <c r="I1337" s="31">
        <f>MAX($H$19:H1337)</f>
        <v>383.54050000000012</v>
      </c>
      <c r="J1337" s="32">
        <f t="shared" si="88"/>
        <v>-6.9834999999999923</v>
      </c>
      <c r="K1337" s="33">
        <f t="shared" si="89"/>
        <v>-5.3396590318603998E-3</v>
      </c>
    </row>
    <row r="1338" spans="1:11" x14ac:dyDescent="0.25">
      <c r="A1338" s="47" t="s">
        <v>105</v>
      </c>
      <c r="B1338" s="48" t="s">
        <v>112</v>
      </c>
      <c r="C1338" s="49">
        <v>45533.75</v>
      </c>
      <c r="D1338" s="48">
        <v>164.97</v>
      </c>
      <c r="E1338" s="48">
        <v>784</v>
      </c>
      <c r="F1338" s="50">
        <v>13.876799999999998</v>
      </c>
      <c r="G1338" s="30">
        <f t="shared" si="86"/>
        <v>1.3876799999999998</v>
      </c>
      <c r="H1338" s="31">
        <f t="shared" si="87"/>
        <v>377.94468000000012</v>
      </c>
      <c r="I1338" s="31">
        <f>MAX($H$19:H1338)</f>
        <v>383.54050000000012</v>
      </c>
      <c r="J1338" s="32">
        <f t="shared" si="88"/>
        <v>-5.5958200000000033</v>
      </c>
      <c r="K1338" s="33">
        <f t="shared" si="89"/>
        <v>3.6851791362264574E-3</v>
      </c>
    </row>
    <row r="1339" spans="1:11" x14ac:dyDescent="0.25">
      <c r="A1339" s="47" t="s">
        <v>107</v>
      </c>
      <c r="B1339" s="48" t="s">
        <v>112</v>
      </c>
      <c r="C1339" s="49">
        <v>45533.791666666664</v>
      </c>
      <c r="D1339" s="48">
        <v>207.04</v>
      </c>
      <c r="E1339" s="48">
        <v>308</v>
      </c>
      <c r="F1339" s="50">
        <v>-20.204799999999999</v>
      </c>
      <c r="G1339" s="30">
        <f t="shared" si="86"/>
        <v>-2.0204800000000001</v>
      </c>
      <c r="H1339" s="31">
        <f t="shared" si="87"/>
        <v>375.9242000000001</v>
      </c>
      <c r="I1339" s="31">
        <f>MAX($H$19:H1339)</f>
        <v>383.54050000000012</v>
      </c>
      <c r="J1339" s="32">
        <f t="shared" si="88"/>
        <v>-7.6163000000000238</v>
      </c>
      <c r="K1339" s="33">
        <f t="shared" si="89"/>
        <v>-5.3459675632953063E-3</v>
      </c>
    </row>
    <row r="1340" spans="1:11" x14ac:dyDescent="0.25">
      <c r="A1340" s="47" t="s">
        <v>107</v>
      </c>
      <c r="B1340" s="48" t="s">
        <v>111</v>
      </c>
      <c r="C1340" s="49">
        <v>45534.75</v>
      </c>
      <c r="D1340" s="48">
        <v>211.12</v>
      </c>
      <c r="E1340" s="48">
        <v>345</v>
      </c>
      <c r="F1340" s="50">
        <v>21.976499999999998</v>
      </c>
      <c r="G1340" s="30">
        <f t="shared" si="86"/>
        <v>2.1976499999999999</v>
      </c>
      <c r="H1340" s="31">
        <f t="shared" si="87"/>
        <v>378.12185000000011</v>
      </c>
      <c r="I1340" s="31">
        <f>MAX($H$19:H1340)</f>
        <v>383.54050000000012</v>
      </c>
      <c r="J1340" s="32">
        <f t="shared" si="88"/>
        <v>-5.4186500000000137</v>
      </c>
      <c r="K1340" s="33">
        <f t="shared" si="89"/>
        <v>5.8459923569698091E-3</v>
      </c>
    </row>
    <row r="1341" spans="1:11" x14ac:dyDescent="0.25">
      <c r="A1341" s="47" t="s">
        <v>106</v>
      </c>
      <c r="B1341" s="48" t="s">
        <v>112</v>
      </c>
      <c r="C1341" s="49">
        <v>45538.791666666664</v>
      </c>
      <c r="D1341" s="48">
        <v>220.27</v>
      </c>
      <c r="E1341" s="48">
        <v>705</v>
      </c>
      <c r="F1341" s="50">
        <v>-19.739999999999998</v>
      </c>
      <c r="G1341" s="30">
        <f t="shared" si="86"/>
        <v>-1.974</v>
      </c>
      <c r="H1341" s="31">
        <f t="shared" si="87"/>
        <v>376.14785000000012</v>
      </c>
      <c r="I1341" s="31">
        <f>MAX($H$19:H1341)</f>
        <v>383.54050000000012</v>
      </c>
      <c r="J1341" s="32">
        <f t="shared" si="88"/>
        <v>-7.3926500000000033</v>
      </c>
      <c r="K1341" s="33">
        <f t="shared" si="89"/>
        <v>-5.2205393578815817E-3</v>
      </c>
    </row>
    <row r="1342" spans="1:11" x14ac:dyDescent="0.25">
      <c r="A1342" s="47" t="s">
        <v>116</v>
      </c>
      <c r="B1342" s="48" t="s">
        <v>112</v>
      </c>
      <c r="C1342" s="49">
        <v>45540.645833333336</v>
      </c>
      <c r="D1342" s="48">
        <v>468.54</v>
      </c>
      <c r="E1342" s="48">
        <v>247</v>
      </c>
      <c r="F1342" s="50">
        <v>9.9047000000000001</v>
      </c>
      <c r="G1342" s="30">
        <f t="shared" si="86"/>
        <v>0.99047000000000007</v>
      </c>
      <c r="H1342" s="31">
        <f t="shared" si="87"/>
        <v>377.13832000000014</v>
      </c>
      <c r="I1342" s="31">
        <f>MAX($H$19:H1342)</f>
        <v>383.54050000000012</v>
      </c>
      <c r="J1342" s="32">
        <f t="shared" si="88"/>
        <v>-6.4021799999999871</v>
      </c>
      <c r="K1342" s="33">
        <f t="shared" si="89"/>
        <v>2.6331933041754407E-3</v>
      </c>
    </row>
    <row r="1343" spans="1:11" x14ac:dyDescent="0.25">
      <c r="A1343" s="47" t="s">
        <v>114</v>
      </c>
      <c r="B1343" s="48" t="s">
        <v>112</v>
      </c>
      <c r="C1343" s="49">
        <v>45540.666666666664</v>
      </c>
      <c r="D1343" s="48">
        <v>221.98</v>
      </c>
      <c r="E1343" s="48">
        <v>497</v>
      </c>
      <c r="F1343" s="50">
        <v>-19.88</v>
      </c>
      <c r="G1343" s="30">
        <f t="shared" si="86"/>
        <v>-1.988</v>
      </c>
      <c r="H1343" s="31">
        <f t="shared" si="87"/>
        <v>375.15032000000014</v>
      </c>
      <c r="I1343" s="31">
        <f>MAX($H$19:H1343)</f>
        <v>383.54050000000012</v>
      </c>
      <c r="J1343" s="32">
        <f t="shared" si="88"/>
        <v>-8.3901799999999866</v>
      </c>
      <c r="K1343" s="33">
        <f t="shared" si="89"/>
        <v>-5.2712755362541719E-3</v>
      </c>
    </row>
    <row r="1344" spans="1:11" x14ac:dyDescent="0.25">
      <c r="A1344" s="47" t="s">
        <v>104</v>
      </c>
      <c r="B1344" s="48" t="s">
        <v>111</v>
      </c>
      <c r="C1344" s="49">
        <v>45545.583333333336</v>
      </c>
      <c r="D1344" s="48">
        <v>179.51</v>
      </c>
      <c r="E1344" s="48">
        <v>525</v>
      </c>
      <c r="F1344" s="50">
        <v>-19.95</v>
      </c>
      <c r="G1344" s="30">
        <f t="shared" si="86"/>
        <v>-1.9950000000000001</v>
      </c>
      <c r="H1344" s="31">
        <f t="shared" si="87"/>
        <v>373.15532000000013</v>
      </c>
      <c r="I1344" s="31">
        <f>MAX($H$19:H1344)</f>
        <v>383.54050000000012</v>
      </c>
      <c r="J1344" s="32">
        <f t="shared" si="88"/>
        <v>-10.385179999999991</v>
      </c>
      <c r="K1344" s="33">
        <f t="shared" si="89"/>
        <v>-5.3178683147597772E-3</v>
      </c>
    </row>
    <row r="1345" spans="1:11" x14ac:dyDescent="0.25">
      <c r="A1345" s="47" t="s">
        <v>106</v>
      </c>
      <c r="B1345" s="48" t="s">
        <v>112</v>
      </c>
      <c r="C1345" s="49">
        <v>45545.604166666664</v>
      </c>
      <c r="D1345" s="48">
        <v>205.94</v>
      </c>
      <c r="E1345" s="48">
        <v>354</v>
      </c>
      <c r="F1345" s="50">
        <v>14.407800000000002</v>
      </c>
      <c r="G1345" s="30">
        <f t="shared" si="86"/>
        <v>1.4407800000000002</v>
      </c>
      <c r="H1345" s="31">
        <f t="shared" si="87"/>
        <v>374.59610000000015</v>
      </c>
      <c r="I1345" s="31">
        <f>MAX($H$19:H1345)</f>
        <v>383.54050000000012</v>
      </c>
      <c r="J1345" s="32">
        <f t="shared" si="88"/>
        <v>-8.9443999999999733</v>
      </c>
      <c r="K1345" s="33">
        <f t="shared" si="89"/>
        <v>3.8610731852892766E-3</v>
      </c>
    </row>
    <row r="1346" spans="1:11" x14ac:dyDescent="0.25">
      <c r="A1346" s="47" t="s">
        <v>115</v>
      </c>
      <c r="B1346" s="48" t="s">
        <v>111</v>
      </c>
      <c r="C1346" s="49">
        <v>45545.729166666664</v>
      </c>
      <c r="D1346" s="48">
        <v>140.5</v>
      </c>
      <c r="E1346" s="48">
        <v>520</v>
      </c>
      <c r="F1346" s="50">
        <v>11.856</v>
      </c>
      <c r="G1346" s="30">
        <f t="shared" si="86"/>
        <v>1.1856</v>
      </c>
      <c r="H1346" s="31">
        <f t="shared" si="87"/>
        <v>375.78170000000017</v>
      </c>
      <c r="I1346" s="31">
        <f>MAX($H$19:H1346)</f>
        <v>383.54050000000012</v>
      </c>
      <c r="J1346" s="32">
        <f t="shared" si="88"/>
        <v>-7.7587999999999511</v>
      </c>
      <c r="K1346" s="33">
        <f t="shared" si="89"/>
        <v>3.1650089256134439E-3</v>
      </c>
    </row>
    <row r="1347" spans="1:11" x14ac:dyDescent="0.25">
      <c r="A1347" s="47" t="s">
        <v>107</v>
      </c>
      <c r="B1347" s="48" t="s">
        <v>111</v>
      </c>
      <c r="C1347" s="49">
        <v>45545.791666666664</v>
      </c>
      <c r="D1347" s="48">
        <v>223.51</v>
      </c>
      <c r="E1347" s="48">
        <v>279</v>
      </c>
      <c r="F1347" s="50">
        <v>8.0351999999999997</v>
      </c>
      <c r="G1347" s="30">
        <f t="shared" si="86"/>
        <v>0.80352000000000001</v>
      </c>
      <c r="H1347" s="31">
        <f t="shared" si="87"/>
        <v>376.58522000000016</v>
      </c>
      <c r="I1347" s="31">
        <f>MAX($H$19:H1347)</f>
        <v>383.54050000000012</v>
      </c>
      <c r="J1347" s="32">
        <f t="shared" si="88"/>
        <v>-6.9552799999999593</v>
      </c>
      <c r="K1347" s="33">
        <f t="shared" si="89"/>
        <v>2.1382627200845494E-3</v>
      </c>
    </row>
    <row r="1348" spans="1:11" x14ac:dyDescent="0.25">
      <c r="A1348" s="47" t="s">
        <v>114</v>
      </c>
      <c r="B1348" s="48" t="s">
        <v>111</v>
      </c>
      <c r="C1348" s="49">
        <v>45546.770833333336</v>
      </c>
      <c r="D1348" s="48">
        <v>221.65</v>
      </c>
      <c r="E1348" s="48">
        <v>506</v>
      </c>
      <c r="F1348" s="50">
        <v>14.724600000000001</v>
      </c>
      <c r="G1348" s="30">
        <f t="shared" si="86"/>
        <v>1.4724600000000001</v>
      </c>
      <c r="H1348" s="31">
        <f t="shared" si="87"/>
        <v>378.05768000000018</v>
      </c>
      <c r="I1348" s="31">
        <f>MAX($H$19:H1348)</f>
        <v>383.54050000000012</v>
      </c>
      <c r="J1348" s="32">
        <f t="shared" si="88"/>
        <v>-5.482819999999947</v>
      </c>
      <c r="K1348" s="33">
        <f t="shared" si="89"/>
        <v>3.9100313071236403E-3</v>
      </c>
    </row>
    <row r="1349" spans="1:11" x14ac:dyDescent="0.25">
      <c r="A1349" s="47" t="s">
        <v>105</v>
      </c>
      <c r="B1349" s="48" t="s">
        <v>111</v>
      </c>
      <c r="C1349" s="49">
        <v>45547.583333333336</v>
      </c>
      <c r="D1349" s="48">
        <v>154.44</v>
      </c>
      <c r="E1349" s="48">
        <v>632</v>
      </c>
      <c r="F1349" s="50">
        <v>36.403199999999998</v>
      </c>
      <c r="G1349" s="30">
        <f t="shared" si="86"/>
        <v>3.64032</v>
      </c>
      <c r="H1349" s="31">
        <f t="shared" si="87"/>
        <v>381.69800000000015</v>
      </c>
      <c r="I1349" s="31">
        <f>MAX($H$19:H1349)</f>
        <v>383.54050000000012</v>
      </c>
      <c r="J1349" s="32">
        <f t="shared" si="88"/>
        <v>-1.8424999999999727</v>
      </c>
      <c r="K1349" s="33">
        <f t="shared" si="89"/>
        <v>9.6290068753528413E-3</v>
      </c>
    </row>
    <row r="1350" spans="1:11" x14ac:dyDescent="0.25">
      <c r="A1350" s="47" t="s">
        <v>116</v>
      </c>
      <c r="B1350" s="48" t="s">
        <v>111</v>
      </c>
      <c r="C1350" s="49">
        <v>45552.583333333336</v>
      </c>
      <c r="D1350" s="48">
        <v>456.77</v>
      </c>
      <c r="E1350" s="48">
        <v>398</v>
      </c>
      <c r="F1350" s="50">
        <v>8.1191999999999993</v>
      </c>
      <c r="G1350" s="30">
        <f t="shared" si="86"/>
        <v>0.81191999999999998</v>
      </c>
      <c r="H1350" s="31">
        <f t="shared" si="87"/>
        <v>382.50992000000014</v>
      </c>
      <c r="I1350" s="31">
        <f>MAX($H$19:H1350)</f>
        <v>383.54050000000012</v>
      </c>
      <c r="J1350" s="32">
        <f t="shared" si="88"/>
        <v>-1.0305799999999863</v>
      </c>
      <c r="K1350" s="33">
        <f t="shared" si="89"/>
        <v>2.1271266813029932E-3</v>
      </c>
    </row>
    <row r="1351" spans="1:11" x14ac:dyDescent="0.25">
      <c r="A1351" s="47" t="s">
        <v>106</v>
      </c>
      <c r="B1351" s="48" t="s">
        <v>111</v>
      </c>
      <c r="C1351" s="49">
        <v>45552.604166666664</v>
      </c>
      <c r="D1351" s="48">
        <v>208.88</v>
      </c>
      <c r="E1351" s="48">
        <v>711</v>
      </c>
      <c r="F1351" s="50">
        <v>-5.9724000000000004</v>
      </c>
      <c r="G1351" s="30">
        <f t="shared" si="86"/>
        <v>-0.5972400000000001</v>
      </c>
      <c r="H1351" s="31">
        <f t="shared" si="87"/>
        <v>381.91268000000014</v>
      </c>
      <c r="I1351" s="31">
        <f>MAX($H$19:H1351)</f>
        <v>383.54050000000012</v>
      </c>
      <c r="J1351" s="32">
        <f t="shared" si="88"/>
        <v>-1.6278199999999856</v>
      </c>
      <c r="K1351" s="33">
        <f t="shared" si="89"/>
        <v>-1.561371271103229E-3</v>
      </c>
    </row>
    <row r="1352" spans="1:11" x14ac:dyDescent="0.25">
      <c r="A1352" s="47" t="s">
        <v>115</v>
      </c>
      <c r="B1352" s="48" t="s">
        <v>112</v>
      </c>
      <c r="C1352" s="49">
        <v>45554.5625</v>
      </c>
      <c r="D1352" s="48">
        <v>153.75</v>
      </c>
      <c r="E1352" s="48">
        <v>449</v>
      </c>
      <c r="F1352" s="50">
        <v>0</v>
      </c>
      <c r="G1352" s="30">
        <f t="shared" si="86"/>
        <v>0</v>
      </c>
      <c r="H1352" s="31">
        <f t="shared" si="87"/>
        <v>381.91268000000014</v>
      </c>
      <c r="I1352" s="31">
        <f>MAX($H$19:H1352)</f>
        <v>383.54050000000012</v>
      </c>
      <c r="J1352" s="32">
        <f t="shared" si="88"/>
        <v>-1.6278199999999856</v>
      </c>
      <c r="K1352" s="33">
        <f t="shared" si="89"/>
        <v>0</v>
      </c>
    </row>
    <row r="1353" spans="1:11" x14ac:dyDescent="0.25">
      <c r="A1353" s="47" t="s">
        <v>107</v>
      </c>
      <c r="B1353" s="48" t="s">
        <v>111</v>
      </c>
      <c r="C1353" s="49">
        <v>45554.583333333336</v>
      </c>
      <c r="D1353" s="48">
        <v>237.08</v>
      </c>
      <c r="E1353" s="48">
        <v>219</v>
      </c>
      <c r="F1353" s="50">
        <v>12.723899999999999</v>
      </c>
      <c r="G1353" s="30">
        <f t="shared" si="86"/>
        <v>1.2723899999999999</v>
      </c>
      <c r="H1353" s="31">
        <f t="shared" si="87"/>
        <v>383.18507000000011</v>
      </c>
      <c r="I1353" s="31">
        <f>MAX($H$19:H1353)</f>
        <v>383.54050000000012</v>
      </c>
      <c r="J1353" s="32">
        <f t="shared" si="88"/>
        <v>-0.35543000000001257</v>
      </c>
      <c r="K1353" s="33">
        <f t="shared" si="89"/>
        <v>3.3316254385686861E-3</v>
      </c>
    </row>
    <row r="1354" spans="1:11" x14ac:dyDescent="0.25">
      <c r="A1354" s="47" t="s">
        <v>114</v>
      </c>
      <c r="B1354" s="48" t="s">
        <v>112</v>
      </c>
      <c r="C1354" s="49">
        <v>45560.645833333336</v>
      </c>
      <c r="D1354" s="48">
        <v>225.4</v>
      </c>
      <c r="E1354" s="48">
        <v>630</v>
      </c>
      <c r="F1354" s="50">
        <v>7.8120000000000003</v>
      </c>
      <c r="G1354" s="30">
        <f t="shared" si="86"/>
        <v>0.78120000000000012</v>
      </c>
      <c r="H1354" s="31">
        <f t="shared" si="87"/>
        <v>383.96627000000012</v>
      </c>
      <c r="I1354" s="31">
        <f>MAX($H$19:H1354)</f>
        <v>383.96627000000012</v>
      </c>
      <c r="J1354" s="32">
        <f t="shared" si="88"/>
        <v>0</v>
      </c>
      <c r="K1354" s="33">
        <f t="shared" si="89"/>
        <v>2.0387015600582536E-3</v>
      </c>
    </row>
    <row r="1355" spans="1:11" x14ac:dyDescent="0.25">
      <c r="A1355" s="47" t="s">
        <v>104</v>
      </c>
      <c r="B1355" s="48" t="s">
        <v>112</v>
      </c>
      <c r="C1355" s="49">
        <v>45561.625</v>
      </c>
      <c r="D1355" s="48">
        <v>189.89</v>
      </c>
      <c r="E1355" s="48">
        <v>710</v>
      </c>
      <c r="F1355" s="50">
        <v>-20.164000000000001</v>
      </c>
      <c r="G1355" s="30">
        <f t="shared" si="86"/>
        <v>-2.0164000000000004</v>
      </c>
      <c r="H1355" s="31">
        <f t="shared" si="87"/>
        <v>381.94987000000015</v>
      </c>
      <c r="I1355" s="31">
        <f>MAX($H$19:H1355)</f>
        <v>383.96627000000012</v>
      </c>
      <c r="J1355" s="32">
        <f t="shared" si="88"/>
        <v>-2.016399999999976</v>
      </c>
      <c r="K1355" s="33">
        <f t="shared" si="89"/>
        <v>-5.251502951027387E-3</v>
      </c>
    </row>
    <row r="1356" spans="1:11" x14ac:dyDescent="0.25">
      <c r="A1356" s="47" t="s">
        <v>106</v>
      </c>
      <c r="B1356" s="48" t="s">
        <v>111</v>
      </c>
      <c r="C1356" s="49">
        <v>45562.625</v>
      </c>
      <c r="D1356" s="48">
        <v>211.34</v>
      </c>
      <c r="E1356" s="48">
        <v>794</v>
      </c>
      <c r="F1356" s="50">
        <v>8.1782000000000004</v>
      </c>
      <c r="G1356" s="30">
        <f t="shared" si="86"/>
        <v>0.8178200000000001</v>
      </c>
      <c r="H1356" s="31">
        <f t="shared" si="87"/>
        <v>382.76769000000013</v>
      </c>
      <c r="I1356" s="31">
        <f>MAX($H$19:H1356)</f>
        <v>383.96627000000012</v>
      </c>
      <c r="J1356" s="32">
        <f t="shared" si="88"/>
        <v>-1.1985799999999927</v>
      </c>
      <c r="K1356" s="33">
        <f t="shared" si="89"/>
        <v>2.141171039016232E-3</v>
      </c>
    </row>
    <row r="1357" spans="1:11" x14ac:dyDescent="0.25">
      <c r="A1357" s="47" t="s">
        <v>106</v>
      </c>
      <c r="B1357" s="48" t="s">
        <v>112</v>
      </c>
      <c r="C1357" s="49">
        <v>45566.583333333336</v>
      </c>
      <c r="D1357" s="48">
        <v>207.77</v>
      </c>
      <c r="E1357" s="48">
        <v>571</v>
      </c>
      <c r="F1357" s="50">
        <v>7.9369000000000005</v>
      </c>
      <c r="G1357" s="30">
        <f t="shared" si="86"/>
        <v>0.79369000000000012</v>
      </c>
      <c r="H1357" s="31">
        <f t="shared" si="87"/>
        <v>383.56138000000016</v>
      </c>
      <c r="I1357" s="31">
        <f>MAX($H$19:H1357)</f>
        <v>383.96627000000012</v>
      </c>
      <c r="J1357" s="32">
        <f t="shared" si="88"/>
        <v>-0.40488999999996622</v>
      </c>
      <c r="K1357" s="33">
        <f t="shared" si="89"/>
        <v>2.0735553724506861E-3</v>
      </c>
    </row>
    <row r="1358" spans="1:11" x14ac:dyDescent="0.25">
      <c r="A1358" s="47" t="s">
        <v>115</v>
      </c>
      <c r="B1358" s="48" t="s">
        <v>112</v>
      </c>
      <c r="C1358" s="49">
        <v>45566.604166666664</v>
      </c>
      <c r="D1358" s="48">
        <v>160.13</v>
      </c>
      <c r="E1358" s="48">
        <v>447</v>
      </c>
      <c r="F1358" s="50">
        <v>7.9565999999999999</v>
      </c>
      <c r="G1358" s="30">
        <f t="shared" si="86"/>
        <v>0.79566000000000003</v>
      </c>
      <c r="H1358" s="31">
        <f t="shared" si="87"/>
        <v>384.35704000000015</v>
      </c>
      <c r="I1358" s="31">
        <f>MAX($H$19:H1358)</f>
        <v>384.35704000000015</v>
      </c>
      <c r="J1358" s="32">
        <f t="shared" si="88"/>
        <v>0</v>
      </c>
      <c r="K1358" s="33">
        <f t="shared" si="89"/>
        <v>2.0744007126056729E-3</v>
      </c>
    </row>
    <row r="1359" spans="1:11" x14ac:dyDescent="0.25">
      <c r="A1359" s="47" t="s">
        <v>104</v>
      </c>
      <c r="B1359" s="48" t="s">
        <v>111</v>
      </c>
      <c r="C1359" s="49">
        <v>45574.625</v>
      </c>
      <c r="D1359" s="48">
        <v>183.95</v>
      </c>
      <c r="E1359" s="48">
        <v>793</v>
      </c>
      <c r="F1359" s="50">
        <v>26.327600000000004</v>
      </c>
      <c r="G1359" s="30">
        <f t="shared" si="86"/>
        <v>2.6327600000000007</v>
      </c>
      <c r="H1359" s="31">
        <f t="shared" si="87"/>
        <v>386.98980000000017</v>
      </c>
      <c r="I1359" s="31">
        <f>MAX($H$19:H1359)</f>
        <v>386.98980000000017</v>
      </c>
      <c r="J1359" s="32">
        <f t="shared" si="88"/>
        <v>0</v>
      </c>
      <c r="K1359" s="33">
        <f t="shared" si="89"/>
        <v>6.8497769677902109E-3</v>
      </c>
    </row>
    <row r="1360" spans="1:11" x14ac:dyDescent="0.25">
      <c r="A1360" s="47" t="s">
        <v>115</v>
      </c>
      <c r="B1360" s="48" t="s">
        <v>112</v>
      </c>
      <c r="C1360" s="49">
        <v>45575.6875</v>
      </c>
      <c r="D1360" s="48">
        <v>168.17</v>
      </c>
      <c r="E1360" s="48">
        <v>418</v>
      </c>
      <c r="F1360" s="50">
        <v>20.064</v>
      </c>
      <c r="G1360" s="30">
        <f t="shared" si="86"/>
        <v>2.0064000000000002</v>
      </c>
      <c r="H1360" s="31">
        <f t="shared" si="87"/>
        <v>388.99620000000016</v>
      </c>
      <c r="I1360" s="31">
        <f>MAX($H$19:H1360)</f>
        <v>388.99620000000016</v>
      </c>
      <c r="J1360" s="32">
        <f t="shared" si="88"/>
        <v>0</v>
      </c>
      <c r="K1360" s="33">
        <f t="shared" si="89"/>
        <v>5.1846327732667508E-3</v>
      </c>
    </row>
    <row r="1361" spans="1:11" x14ac:dyDescent="0.25">
      <c r="A1361" s="47" t="s">
        <v>116</v>
      </c>
      <c r="B1361" s="48" t="s">
        <v>111</v>
      </c>
      <c r="C1361" s="49">
        <v>45576.583333333336</v>
      </c>
      <c r="D1361" s="48">
        <v>461.31</v>
      </c>
      <c r="E1361" s="48">
        <v>408</v>
      </c>
      <c r="F1361" s="50">
        <v>8.363999999999999</v>
      </c>
      <c r="G1361" s="30">
        <f t="shared" si="86"/>
        <v>0.83639999999999992</v>
      </c>
      <c r="H1361" s="31">
        <f t="shared" si="87"/>
        <v>389.83260000000018</v>
      </c>
      <c r="I1361" s="31">
        <f>MAX($H$19:H1361)</f>
        <v>389.83260000000018</v>
      </c>
      <c r="J1361" s="32">
        <f t="shared" si="88"/>
        <v>0</v>
      </c>
      <c r="K1361" s="33">
        <f t="shared" si="89"/>
        <v>2.1501495387359348E-3</v>
      </c>
    </row>
    <row r="1362" spans="1:11" x14ac:dyDescent="0.25">
      <c r="A1362" s="47" t="s">
        <v>105</v>
      </c>
      <c r="B1362" s="48" t="s">
        <v>111</v>
      </c>
      <c r="C1362" s="49">
        <v>45576.666666666664</v>
      </c>
      <c r="D1362" s="48">
        <v>164.79</v>
      </c>
      <c r="E1362" s="48">
        <v>951</v>
      </c>
      <c r="F1362" s="50">
        <v>22.824000000000002</v>
      </c>
      <c r="G1362" s="30">
        <f t="shared" si="86"/>
        <v>2.2824000000000004</v>
      </c>
      <c r="H1362" s="31">
        <f t="shared" si="87"/>
        <v>392.11500000000018</v>
      </c>
      <c r="I1362" s="31">
        <f>MAX($H$19:H1362)</f>
        <v>392.11500000000018</v>
      </c>
      <c r="J1362" s="32">
        <f t="shared" si="88"/>
        <v>0</v>
      </c>
      <c r="K1362" s="33">
        <f t="shared" si="89"/>
        <v>5.8548207615267689E-3</v>
      </c>
    </row>
    <row r="1363" spans="1:11" x14ac:dyDescent="0.25">
      <c r="A1363" s="47" t="s">
        <v>115</v>
      </c>
      <c r="B1363" s="48" t="s">
        <v>112</v>
      </c>
      <c r="C1363" s="49">
        <v>45580.5625</v>
      </c>
      <c r="D1363" s="48">
        <v>163.18</v>
      </c>
      <c r="E1363" s="48">
        <v>621</v>
      </c>
      <c r="F1363" s="50">
        <v>30.615300000000001</v>
      </c>
      <c r="G1363" s="30">
        <f t="shared" si="86"/>
        <v>3.0615300000000003</v>
      </c>
      <c r="H1363" s="31">
        <f t="shared" si="87"/>
        <v>395.17653000000018</v>
      </c>
      <c r="I1363" s="31">
        <f>MAX($H$19:H1363)</f>
        <v>395.17653000000018</v>
      </c>
      <c r="J1363" s="32">
        <f t="shared" si="88"/>
        <v>0</v>
      </c>
      <c r="K1363" s="33">
        <f t="shared" si="89"/>
        <v>7.8077349757086356E-3</v>
      </c>
    </row>
    <row r="1364" spans="1:11" x14ac:dyDescent="0.25">
      <c r="A1364" s="47" t="s">
        <v>104</v>
      </c>
      <c r="B1364" s="48" t="s">
        <v>112</v>
      </c>
      <c r="C1364" s="49">
        <v>45580.604166666664</v>
      </c>
      <c r="D1364" s="48">
        <v>186.45</v>
      </c>
      <c r="E1364" s="48">
        <v>821</v>
      </c>
      <c r="F1364" s="50">
        <v>11.329800000000001</v>
      </c>
      <c r="G1364" s="30">
        <f t="shared" si="86"/>
        <v>1.1329800000000001</v>
      </c>
      <c r="H1364" s="31">
        <f t="shared" si="87"/>
        <v>396.30951000000016</v>
      </c>
      <c r="I1364" s="31">
        <f>MAX($H$19:H1364)</f>
        <v>396.30951000000016</v>
      </c>
      <c r="J1364" s="32">
        <f t="shared" si="88"/>
        <v>0</v>
      </c>
      <c r="K1364" s="33">
        <f t="shared" si="89"/>
        <v>2.8670224924540744E-3</v>
      </c>
    </row>
    <row r="1365" spans="1:11" x14ac:dyDescent="0.25">
      <c r="A1365" s="47" t="s">
        <v>104</v>
      </c>
      <c r="B1365" s="48" t="s">
        <v>111</v>
      </c>
      <c r="C1365" s="49">
        <v>45582.666666666664</v>
      </c>
      <c r="D1365" s="48">
        <v>188.71</v>
      </c>
      <c r="E1365" s="48">
        <v>753</v>
      </c>
      <c r="F1365" s="50">
        <v>-19.879200000000001</v>
      </c>
      <c r="G1365" s="30">
        <f t="shared" si="86"/>
        <v>-1.9879200000000001</v>
      </c>
      <c r="H1365" s="31">
        <f t="shared" si="87"/>
        <v>394.32159000000019</v>
      </c>
      <c r="I1365" s="31">
        <f>MAX($H$19:H1365)</f>
        <v>396.30951000000016</v>
      </c>
      <c r="J1365" s="32">
        <f t="shared" si="88"/>
        <v>-1.9879199999999742</v>
      </c>
      <c r="K1365" s="33">
        <f t="shared" si="89"/>
        <v>-5.0160794778807416E-3</v>
      </c>
    </row>
    <row r="1366" spans="1:11" x14ac:dyDescent="0.25">
      <c r="A1366" s="47" t="s">
        <v>116</v>
      </c>
      <c r="B1366" s="48" t="s">
        <v>112</v>
      </c>
      <c r="C1366" s="49">
        <v>45586.645833333336</v>
      </c>
      <c r="D1366" s="48">
        <v>462.48</v>
      </c>
      <c r="E1366" s="48">
        <v>505</v>
      </c>
      <c r="F1366" s="50">
        <v>-19.695</v>
      </c>
      <c r="G1366" s="30">
        <f t="shared" si="86"/>
        <v>-1.9695</v>
      </c>
      <c r="H1366" s="31">
        <f t="shared" si="87"/>
        <v>392.3520900000002</v>
      </c>
      <c r="I1366" s="31">
        <f>MAX($H$19:H1366)</f>
        <v>396.30951000000016</v>
      </c>
      <c r="J1366" s="32">
        <f t="shared" si="88"/>
        <v>-3.9574199999999564</v>
      </c>
      <c r="K1366" s="33">
        <f t="shared" si="89"/>
        <v>-4.9946542364063262E-3</v>
      </c>
    </row>
    <row r="1367" spans="1:11" x14ac:dyDescent="0.25">
      <c r="A1367" s="47" t="s">
        <v>105</v>
      </c>
      <c r="B1367" s="48" t="s">
        <v>111</v>
      </c>
      <c r="C1367" s="49">
        <v>45587.583333333336</v>
      </c>
      <c r="D1367" s="48">
        <v>166.96</v>
      </c>
      <c r="E1367" s="48">
        <v>1008</v>
      </c>
      <c r="F1367" s="50">
        <v>-20.361599999999999</v>
      </c>
      <c r="G1367" s="30">
        <f t="shared" si="86"/>
        <v>-2.0361600000000002</v>
      </c>
      <c r="H1367" s="31">
        <f t="shared" si="87"/>
        <v>390.31593000000021</v>
      </c>
      <c r="I1367" s="31">
        <f>MAX($H$19:H1367)</f>
        <v>396.30951000000016</v>
      </c>
      <c r="J1367" s="32">
        <f t="shared" si="88"/>
        <v>-5.9935799999999517</v>
      </c>
      <c r="K1367" s="33">
        <f t="shared" si="89"/>
        <v>-5.1896244518538914E-3</v>
      </c>
    </row>
    <row r="1368" spans="1:11" x14ac:dyDescent="0.25">
      <c r="A1368" s="47" t="s">
        <v>104</v>
      </c>
      <c r="B1368" s="48" t="s">
        <v>111</v>
      </c>
      <c r="C1368" s="49">
        <v>45587.604166666664</v>
      </c>
      <c r="D1368" s="48">
        <v>190.01</v>
      </c>
      <c r="E1368" s="48">
        <v>672</v>
      </c>
      <c r="F1368" s="50">
        <v>7.9967999999999995</v>
      </c>
      <c r="G1368" s="30">
        <f t="shared" si="86"/>
        <v>0.79967999999999995</v>
      </c>
      <c r="H1368" s="31">
        <f t="shared" si="87"/>
        <v>391.11561000000023</v>
      </c>
      <c r="I1368" s="31">
        <f>MAX($H$19:H1368)</f>
        <v>396.30951000000016</v>
      </c>
      <c r="J1368" s="32">
        <f t="shared" si="88"/>
        <v>-5.1938999999999282</v>
      </c>
      <c r="K1368" s="33">
        <f t="shared" si="89"/>
        <v>2.0488018513618034E-3</v>
      </c>
    </row>
    <row r="1369" spans="1:11" x14ac:dyDescent="0.25">
      <c r="A1369" s="47" t="s">
        <v>106</v>
      </c>
      <c r="B1369" s="48" t="s">
        <v>112</v>
      </c>
      <c r="C1369" s="49">
        <v>45587.604166666664</v>
      </c>
      <c r="D1369" s="48">
        <v>222.51</v>
      </c>
      <c r="E1369" s="48">
        <v>909</v>
      </c>
      <c r="F1369" s="50">
        <v>-19.816199999999998</v>
      </c>
      <c r="G1369" s="30">
        <f t="shared" si="86"/>
        <v>-1.9816199999999999</v>
      </c>
      <c r="H1369" s="31">
        <f t="shared" si="87"/>
        <v>389.13399000000021</v>
      </c>
      <c r="I1369" s="31">
        <f>MAX($H$19:H1369)</f>
        <v>396.30951000000016</v>
      </c>
      <c r="J1369" s="32">
        <f t="shared" si="88"/>
        <v>-7.1755199999999491</v>
      </c>
      <c r="K1369" s="33">
        <f t="shared" si="89"/>
        <v>-5.066583765347632E-3</v>
      </c>
    </row>
    <row r="1370" spans="1:11" x14ac:dyDescent="0.25">
      <c r="A1370" s="47" t="s">
        <v>114</v>
      </c>
      <c r="B1370" s="48" t="s">
        <v>112</v>
      </c>
      <c r="C1370" s="49">
        <v>45588.645833333336</v>
      </c>
      <c r="D1370" s="48">
        <v>233.47</v>
      </c>
      <c r="E1370" s="48">
        <v>769</v>
      </c>
      <c r="F1370" s="50">
        <v>37.065799999999996</v>
      </c>
      <c r="G1370" s="30">
        <f t="shared" si="86"/>
        <v>3.7065799999999998</v>
      </c>
      <c r="H1370" s="31">
        <f t="shared" si="87"/>
        <v>392.84057000000018</v>
      </c>
      <c r="I1370" s="31">
        <f>MAX($H$19:H1370)</f>
        <v>396.30951000000016</v>
      </c>
      <c r="J1370" s="32">
        <f t="shared" si="88"/>
        <v>-3.468939999999975</v>
      </c>
      <c r="K1370" s="33">
        <f t="shared" si="89"/>
        <v>9.5252023602461211E-3</v>
      </c>
    </row>
    <row r="1371" spans="1:11" x14ac:dyDescent="0.25">
      <c r="A1371" s="47" t="s">
        <v>107</v>
      </c>
      <c r="B1371" s="48" t="s">
        <v>111</v>
      </c>
      <c r="C1371" s="49">
        <v>45589.583333333336</v>
      </c>
      <c r="D1371" s="48">
        <v>249.29</v>
      </c>
      <c r="E1371" s="48">
        <v>176</v>
      </c>
      <c r="F1371" s="50">
        <v>32.964799999999997</v>
      </c>
      <c r="G1371" s="30">
        <f t="shared" si="86"/>
        <v>3.2964799999999999</v>
      </c>
      <c r="H1371" s="31">
        <f t="shared" si="87"/>
        <v>396.13705000000016</v>
      </c>
      <c r="I1371" s="31">
        <f>MAX($H$19:H1371)</f>
        <v>396.30951000000016</v>
      </c>
      <c r="J1371" s="32">
        <f t="shared" si="88"/>
        <v>-0.17246000000000095</v>
      </c>
      <c r="K1371" s="33">
        <f t="shared" si="89"/>
        <v>8.3913939947699578E-3</v>
      </c>
    </row>
    <row r="1372" spans="1:11" x14ac:dyDescent="0.25">
      <c r="A1372" s="47" t="s">
        <v>115</v>
      </c>
      <c r="B1372" s="48" t="s">
        <v>111</v>
      </c>
      <c r="C1372" s="49">
        <v>45590.583333333336</v>
      </c>
      <c r="D1372" s="48">
        <v>157.93</v>
      </c>
      <c r="E1372" s="48">
        <v>588</v>
      </c>
      <c r="F1372" s="50">
        <v>-20.462399999999999</v>
      </c>
      <c r="G1372" s="30">
        <f t="shared" si="86"/>
        <v>-2.0462400000000001</v>
      </c>
      <c r="H1372" s="31">
        <f t="shared" si="87"/>
        <v>394.09081000000015</v>
      </c>
      <c r="I1372" s="31">
        <f>MAX($H$19:H1372)</f>
        <v>396.30951000000016</v>
      </c>
      <c r="J1372" s="32">
        <f t="shared" si="88"/>
        <v>-2.2187000000000126</v>
      </c>
      <c r="K1372" s="33">
        <f t="shared" si="89"/>
        <v>-5.1654850259524876E-3</v>
      </c>
    </row>
    <row r="1373" spans="1:11" x14ac:dyDescent="0.25">
      <c r="A1373" s="47" t="s">
        <v>106</v>
      </c>
      <c r="B1373" s="48" t="s">
        <v>112</v>
      </c>
      <c r="C1373" s="49">
        <v>45590.645833333336</v>
      </c>
      <c r="D1373" s="48">
        <v>222.52</v>
      </c>
      <c r="E1373" s="48">
        <v>698</v>
      </c>
      <c r="F1373" s="50">
        <v>3.3504</v>
      </c>
      <c r="G1373" s="30">
        <f t="shared" si="86"/>
        <v>0.33504</v>
      </c>
      <c r="H1373" s="31">
        <f t="shared" si="87"/>
        <v>394.42585000000014</v>
      </c>
      <c r="I1373" s="31">
        <f>MAX($H$19:H1373)</f>
        <v>396.30951000000016</v>
      </c>
      <c r="J1373" s="32">
        <f t="shared" si="88"/>
        <v>-1.8836600000000203</v>
      </c>
      <c r="K1373" s="33">
        <f t="shared" si="89"/>
        <v>8.5015938331567398E-4</v>
      </c>
    </row>
    <row r="1374" spans="1:11" x14ac:dyDescent="0.25">
      <c r="A1374" s="47" t="s">
        <v>106</v>
      </c>
      <c r="B1374" s="48" t="s">
        <v>111</v>
      </c>
      <c r="C1374" s="49">
        <v>45595.583333333336</v>
      </c>
      <c r="D1374" s="48">
        <v>224.79</v>
      </c>
      <c r="E1374" s="48">
        <v>771</v>
      </c>
      <c r="F1374" s="50">
        <v>8.3267999999999986</v>
      </c>
      <c r="G1374" s="30">
        <f t="shared" si="86"/>
        <v>0.83267999999999986</v>
      </c>
      <c r="H1374" s="31">
        <f t="shared" si="87"/>
        <v>395.25853000000012</v>
      </c>
      <c r="I1374" s="31">
        <f>MAX($H$19:H1374)</f>
        <v>396.30951000000016</v>
      </c>
      <c r="J1374" s="32">
        <f t="shared" si="88"/>
        <v>-1.0509800000000382</v>
      </c>
      <c r="K1374" s="33">
        <f t="shared" si="89"/>
        <v>2.1111192382547994E-3</v>
      </c>
    </row>
    <row r="1375" spans="1:11" x14ac:dyDescent="0.25">
      <c r="A1375" s="47" t="s">
        <v>107</v>
      </c>
      <c r="B1375" s="48" t="s">
        <v>112</v>
      </c>
      <c r="C1375" s="49">
        <v>45596.583333333336</v>
      </c>
      <c r="D1375" s="48">
        <v>253.15</v>
      </c>
      <c r="E1375" s="48">
        <v>255</v>
      </c>
      <c r="F1375" s="50">
        <v>7.9814999999999996</v>
      </c>
      <c r="G1375" s="30">
        <f t="shared" si="86"/>
        <v>0.79815000000000003</v>
      </c>
      <c r="H1375" s="31">
        <f t="shared" si="87"/>
        <v>396.05668000000014</v>
      </c>
      <c r="I1375" s="31">
        <f>MAX($H$19:H1375)</f>
        <v>396.30951000000016</v>
      </c>
      <c r="J1375" s="32">
        <f t="shared" si="88"/>
        <v>-0.25283000000001721</v>
      </c>
      <c r="K1375" s="33">
        <f t="shared" si="89"/>
        <v>2.0193112593926976E-3</v>
      </c>
    </row>
    <row r="1376" spans="1:11" x14ac:dyDescent="0.25">
      <c r="A1376" s="47" t="s">
        <v>116</v>
      </c>
      <c r="B1376" s="48" t="s">
        <v>112</v>
      </c>
      <c r="C1376" s="49">
        <v>45596.604166666664</v>
      </c>
      <c r="D1376" s="48">
        <v>454.61</v>
      </c>
      <c r="E1376" s="48">
        <v>525</v>
      </c>
      <c r="F1376" s="50">
        <v>18.375</v>
      </c>
      <c r="G1376" s="30">
        <f t="shared" si="86"/>
        <v>1.8375000000000001</v>
      </c>
      <c r="H1376" s="31">
        <f t="shared" si="87"/>
        <v>397.89418000000012</v>
      </c>
      <c r="I1376" s="31">
        <f>MAX($H$19:H1376)</f>
        <v>397.89418000000012</v>
      </c>
      <c r="J1376" s="32">
        <f t="shared" si="88"/>
        <v>0</v>
      </c>
      <c r="K1376" s="33">
        <f t="shared" si="89"/>
        <v>4.6394874592192714E-3</v>
      </c>
    </row>
    <row r="1377" spans="1:11" x14ac:dyDescent="0.25">
      <c r="A1377" s="47" t="s">
        <v>105</v>
      </c>
      <c r="B1377" s="48" t="s">
        <v>112</v>
      </c>
      <c r="C1377" s="49">
        <v>45600.625</v>
      </c>
      <c r="D1377" s="48">
        <v>170.66</v>
      </c>
      <c r="E1377" s="48">
        <v>551</v>
      </c>
      <c r="F1377" s="50">
        <v>-51.573599999999999</v>
      </c>
      <c r="G1377" s="30">
        <f t="shared" si="86"/>
        <v>-5.1573600000000006</v>
      </c>
      <c r="H1377" s="31">
        <f t="shared" si="87"/>
        <v>392.73682000000014</v>
      </c>
      <c r="I1377" s="31">
        <f>MAX($H$19:H1377)</f>
        <v>397.89418000000012</v>
      </c>
      <c r="J1377" s="32">
        <f t="shared" si="88"/>
        <v>-5.1573599999999828</v>
      </c>
      <c r="K1377" s="33">
        <f t="shared" si="89"/>
        <v>-1.296163718705301E-2</v>
      </c>
    </row>
    <row r="1378" spans="1:11" x14ac:dyDescent="0.25">
      <c r="A1378" s="47" t="s">
        <v>116</v>
      </c>
      <c r="B1378" s="48" t="s">
        <v>111</v>
      </c>
      <c r="C1378" s="49">
        <v>45602.625</v>
      </c>
      <c r="D1378" s="48">
        <v>461.22</v>
      </c>
      <c r="E1378" s="48">
        <v>226</v>
      </c>
      <c r="F1378" s="50">
        <v>14.69</v>
      </c>
      <c r="G1378" s="30">
        <f t="shared" si="86"/>
        <v>1.4690000000000001</v>
      </c>
      <c r="H1378" s="31">
        <f t="shared" si="87"/>
        <v>394.20582000000013</v>
      </c>
      <c r="I1378" s="31">
        <f>MAX($H$19:H1378)</f>
        <v>397.89418000000012</v>
      </c>
      <c r="J1378" s="32">
        <f t="shared" si="88"/>
        <v>-3.6883599999999888</v>
      </c>
      <c r="K1378" s="33">
        <f t="shared" si="89"/>
        <v>3.7404183289970749E-3</v>
      </c>
    </row>
    <row r="1379" spans="1:11" x14ac:dyDescent="0.25">
      <c r="A1379" s="47" t="s">
        <v>105</v>
      </c>
      <c r="B1379" s="48" t="s">
        <v>111</v>
      </c>
      <c r="C1379" s="49">
        <v>45602.625</v>
      </c>
      <c r="D1379" s="48">
        <v>176.48</v>
      </c>
      <c r="E1379" s="48">
        <v>663</v>
      </c>
      <c r="F1379" s="50">
        <v>7.8897000000000004</v>
      </c>
      <c r="G1379" s="30">
        <f t="shared" si="86"/>
        <v>0.78897000000000006</v>
      </c>
      <c r="H1379" s="31">
        <f t="shared" si="87"/>
        <v>394.99479000000014</v>
      </c>
      <c r="I1379" s="31">
        <f>MAX($H$19:H1379)</f>
        <v>397.89418000000012</v>
      </c>
      <c r="J1379" s="32">
        <f t="shared" si="88"/>
        <v>-2.8993899999999826</v>
      </c>
      <c r="K1379" s="33">
        <f t="shared" si="89"/>
        <v>2.0014164174440019E-3</v>
      </c>
    </row>
    <row r="1380" spans="1:11" x14ac:dyDescent="0.25">
      <c r="A1380" s="47" t="s">
        <v>106</v>
      </c>
      <c r="B1380" s="48" t="s">
        <v>111</v>
      </c>
      <c r="C1380" s="49">
        <v>45602.625</v>
      </c>
      <c r="D1380" s="48">
        <v>240.58</v>
      </c>
      <c r="E1380" s="48">
        <v>291</v>
      </c>
      <c r="F1380" s="50">
        <v>16.732500000000002</v>
      </c>
      <c r="G1380" s="30">
        <f t="shared" si="86"/>
        <v>1.6732500000000003</v>
      </c>
      <c r="H1380" s="31">
        <f t="shared" si="87"/>
        <v>396.66804000000013</v>
      </c>
      <c r="I1380" s="31">
        <f>MAX($H$19:H1380)</f>
        <v>397.89418000000012</v>
      </c>
      <c r="J1380" s="32">
        <f t="shared" si="88"/>
        <v>-1.2261399999999867</v>
      </c>
      <c r="K1380" s="33">
        <f t="shared" si="89"/>
        <v>4.2361318234096501E-3</v>
      </c>
    </row>
    <row r="1381" spans="1:11" x14ac:dyDescent="0.25">
      <c r="A1381" s="47" t="s">
        <v>114</v>
      </c>
      <c r="B1381" s="48" t="s">
        <v>111</v>
      </c>
      <c r="C1381" s="49">
        <v>45603.625</v>
      </c>
      <c r="D1381" s="48">
        <v>226.29</v>
      </c>
      <c r="E1381" s="48">
        <v>570</v>
      </c>
      <c r="F1381" s="50">
        <v>9.3480000000000008</v>
      </c>
      <c r="G1381" s="30">
        <f t="shared" si="86"/>
        <v>0.93480000000000008</v>
      </c>
      <c r="H1381" s="31">
        <f t="shared" si="87"/>
        <v>397.60284000000013</v>
      </c>
      <c r="I1381" s="31">
        <f>MAX($H$19:H1381)</f>
        <v>397.89418000000012</v>
      </c>
      <c r="J1381" s="32">
        <f t="shared" si="88"/>
        <v>-0.29133999999999105</v>
      </c>
      <c r="K1381" s="33">
        <f t="shared" si="89"/>
        <v>2.3566304963718032E-3</v>
      </c>
    </row>
    <row r="1382" spans="1:11" x14ac:dyDescent="0.25">
      <c r="A1382" s="47" t="s">
        <v>115</v>
      </c>
      <c r="B1382" s="48" t="s">
        <v>111</v>
      </c>
      <c r="C1382" s="49">
        <v>45603.625</v>
      </c>
      <c r="D1382" s="48">
        <v>148.46</v>
      </c>
      <c r="E1382" s="48">
        <v>631</v>
      </c>
      <c r="F1382" s="50">
        <v>8.0767999999999986</v>
      </c>
      <c r="G1382" s="30">
        <f t="shared" si="86"/>
        <v>0.80767999999999995</v>
      </c>
      <c r="H1382" s="31">
        <f t="shared" si="87"/>
        <v>398.41052000000013</v>
      </c>
      <c r="I1382" s="31">
        <f>MAX($H$19:H1382)</f>
        <v>398.41052000000013</v>
      </c>
      <c r="J1382" s="32">
        <f t="shared" si="88"/>
        <v>0</v>
      </c>
      <c r="K1382" s="33">
        <f t="shared" si="89"/>
        <v>2.0313738201669373E-3</v>
      </c>
    </row>
    <row r="1383" spans="1:11" x14ac:dyDescent="0.25">
      <c r="A1383" s="47" t="s">
        <v>114</v>
      </c>
      <c r="B1383" s="48" t="s">
        <v>111</v>
      </c>
      <c r="C1383" s="49">
        <v>45609.75</v>
      </c>
      <c r="D1383" s="48">
        <v>226.53</v>
      </c>
      <c r="E1383" s="48">
        <v>709</v>
      </c>
      <c r="F1383" s="50">
        <v>-19.852</v>
      </c>
      <c r="G1383" s="30">
        <f t="shared" si="86"/>
        <v>-1.9852000000000001</v>
      </c>
      <c r="H1383" s="31">
        <f t="shared" si="87"/>
        <v>396.42532000000011</v>
      </c>
      <c r="I1383" s="31">
        <f>MAX($H$19:H1383)</f>
        <v>398.41052000000013</v>
      </c>
      <c r="J1383" s="32">
        <f t="shared" si="88"/>
        <v>-1.9852000000000203</v>
      </c>
      <c r="K1383" s="33">
        <f t="shared" si="89"/>
        <v>-4.9828001529679256E-3</v>
      </c>
    </row>
    <row r="1384" spans="1:11" x14ac:dyDescent="0.25">
      <c r="A1384" s="47" t="s">
        <v>105</v>
      </c>
      <c r="B1384" s="48" t="s">
        <v>112</v>
      </c>
      <c r="C1384" s="49">
        <v>45610.625</v>
      </c>
      <c r="D1384" s="48">
        <v>178.04</v>
      </c>
      <c r="E1384" s="48">
        <v>800</v>
      </c>
      <c r="F1384" s="50">
        <v>14.48</v>
      </c>
      <c r="G1384" s="30">
        <f t="shared" si="86"/>
        <v>1.4480000000000002</v>
      </c>
      <c r="H1384" s="31">
        <f t="shared" si="87"/>
        <v>397.87332000000009</v>
      </c>
      <c r="I1384" s="31">
        <f>MAX($H$19:H1384)</f>
        <v>398.41052000000013</v>
      </c>
      <c r="J1384" s="32">
        <f t="shared" si="88"/>
        <v>-0.5372000000000412</v>
      </c>
      <c r="K1384" s="33">
        <f t="shared" si="89"/>
        <v>3.6526425708629517E-3</v>
      </c>
    </row>
    <row r="1385" spans="1:11" x14ac:dyDescent="0.25">
      <c r="A1385" s="47" t="s">
        <v>107</v>
      </c>
      <c r="B1385" s="48" t="s">
        <v>112</v>
      </c>
      <c r="C1385" s="49">
        <v>45610.770833333336</v>
      </c>
      <c r="D1385" s="48">
        <v>314.56</v>
      </c>
      <c r="E1385" s="48">
        <v>123</v>
      </c>
      <c r="F1385" s="50">
        <v>-9.0282</v>
      </c>
      <c r="G1385" s="30">
        <f t="shared" si="86"/>
        <v>-0.90282000000000007</v>
      </c>
      <c r="H1385" s="31">
        <f t="shared" si="87"/>
        <v>396.97050000000007</v>
      </c>
      <c r="I1385" s="31">
        <f>MAX($H$19:H1385)</f>
        <v>398.41052000000013</v>
      </c>
      <c r="J1385" s="32">
        <f t="shared" si="88"/>
        <v>-1.4400200000000609</v>
      </c>
      <c r="K1385" s="33">
        <f t="shared" si="89"/>
        <v>-2.2691141994642949E-3</v>
      </c>
    </row>
    <row r="1386" spans="1:11" x14ac:dyDescent="0.25">
      <c r="A1386" s="47" t="s">
        <v>104</v>
      </c>
      <c r="B1386" s="48" t="s">
        <v>112</v>
      </c>
      <c r="C1386" s="49">
        <v>45611.625</v>
      </c>
      <c r="D1386" s="48">
        <v>205.09</v>
      </c>
      <c r="E1386" s="48">
        <v>432</v>
      </c>
      <c r="F1386" s="50">
        <v>18.8352</v>
      </c>
      <c r="G1386" s="30">
        <f t="shared" si="86"/>
        <v>1.8835200000000001</v>
      </c>
      <c r="H1386" s="31">
        <f t="shared" si="87"/>
        <v>398.85402000000005</v>
      </c>
      <c r="I1386" s="31">
        <f>MAX($H$19:H1386)</f>
        <v>398.85402000000005</v>
      </c>
      <c r="J1386" s="32">
        <f t="shared" si="88"/>
        <v>0</v>
      </c>
      <c r="K1386" s="33">
        <f t="shared" si="89"/>
        <v>4.7447354400389496E-3</v>
      </c>
    </row>
    <row r="1387" spans="1:11" x14ac:dyDescent="0.25">
      <c r="A1387" s="47" t="s">
        <v>114</v>
      </c>
      <c r="B1387" s="48" t="s">
        <v>111</v>
      </c>
      <c r="C1387" s="49">
        <v>45614.625</v>
      </c>
      <c r="D1387" s="48">
        <v>226.87</v>
      </c>
      <c r="E1387" s="48">
        <v>726</v>
      </c>
      <c r="F1387" s="50">
        <v>17.569200000000002</v>
      </c>
      <c r="G1387" s="30">
        <f t="shared" si="86"/>
        <v>1.7569200000000003</v>
      </c>
      <c r="H1387" s="31">
        <f t="shared" si="87"/>
        <v>400.61094000000003</v>
      </c>
      <c r="I1387" s="31">
        <f>MAX($H$19:H1387)</f>
        <v>400.61094000000003</v>
      </c>
      <c r="J1387" s="32">
        <f t="shared" si="88"/>
        <v>0</v>
      </c>
      <c r="K1387" s="33">
        <f t="shared" si="89"/>
        <v>4.4049198751963115E-3</v>
      </c>
    </row>
    <row r="1388" spans="1:11" x14ac:dyDescent="0.25">
      <c r="A1388" s="47" t="s">
        <v>106</v>
      </c>
      <c r="B1388" s="48" t="s">
        <v>112</v>
      </c>
      <c r="C1388" s="49">
        <v>45616.625</v>
      </c>
      <c r="D1388" s="48">
        <v>240.81</v>
      </c>
      <c r="E1388" s="48">
        <v>571</v>
      </c>
      <c r="F1388" s="50">
        <v>7.9939999999999998</v>
      </c>
      <c r="G1388" s="30">
        <f t="shared" si="86"/>
        <v>0.7994</v>
      </c>
      <c r="H1388" s="31">
        <f t="shared" si="87"/>
        <v>401.41034000000002</v>
      </c>
      <c r="I1388" s="31">
        <f>MAX($H$19:H1388)</f>
        <v>401.41034000000002</v>
      </c>
      <c r="J1388" s="32">
        <f t="shared" si="88"/>
        <v>0</v>
      </c>
      <c r="K1388" s="33">
        <f t="shared" si="89"/>
        <v>1.9954522460119417E-3</v>
      </c>
    </row>
    <row r="1389" spans="1:11" x14ac:dyDescent="0.25">
      <c r="A1389" s="47" t="s">
        <v>114</v>
      </c>
      <c r="B1389" s="48" t="s">
        <v>112</v>
      </c>
      <c r="C1389" s="49">
        <v>45617.625</v>
      </c>
      <c r="D1389" s="48">
        <v>227</v>
      </c>
      <c r="E1389" s="48">
        <v>638</v>
      </c>
      <c r="F1389" s="50">
        <v>7.9112</v>
      </c>
      <c r="G1389" s="30">
        <f t="shared" si="86"/>
        <v>0.79112000000000005</v>
      </c>
      <c r="H1389" s="31">
        <f t="shared" si="87"/>
        <v>402.20146</v>
      </c>
      <c r="I1389" s="31">
        <f>MAX($H$19:H1389)</f>
        <v>402.20146</v>
      </c>
      <c r="J1389" s="32">
        <f t="shared" si="88"/>
        <v>0</v>
      </c>
      <c r="K1389" s="33">
        <f t="shared" si="89"/>
        <v>1.9708510747380448E-3</v>
      </c>
    </row>
    <row r="1390" spans="1:11" x14ac:dyDescent="0.25">
      <c r="A1390" s="47" t="s">
        <v>104</v>
      </c>
      <c r="B1390" s="48" t="s">
        <v>111</v>
      </c>
      <c r="C1390" s="49">
        <v>45621.8125</v>
      </c>
      <c r="D1390" s="48">
        <v>201.26</v>
      </c>
      <c r="E1390" s="48">
        <v>548</v>
      </c>
      <c r="F1390" s="50">
        <v>30.304400000000001</v>
      </c>
      <c r="G1390" s="30">
        <f t="shared" ref="G1390:G1453" si="90">(F1390*0.1)</f>
        <v>3.0304400000000005</v>
      </c>
      <c r="H1390" s="31">
        <f t="shared" ref="H1390:H1453" si="91">(H1389+G1390)</f>
        <v>405.2319</v>
      </c>
      <c r="I1390" s="31">
        <f>MAX($H$19:H1390)</f>
        <v>405.2319</v>
      </c>
      <c r="J1390" s="32">
        <f t="shared" ref="J1390:J1453" si="92">(H1390-I1390)</f>
        <v>0</v>
      </c>
      <c r="K1390" s="33">
        <f t="shared" ref="K1390:K1453" si="93">(H1390/H1389)-1</f>
        <v>7.5346320224696228E-3</v>
      </c>
    </row>
    <row r="1391" spans="1:11" x14ac:dyDescent="0.25">
      <c r="A1391" s="47" t="s">
        <v>107</v>
      </c>
      <c r="B1391" s="48" t="s">
        <v>112</v>
      </c>
      <c r="C1391" s="49">
        <v>45622.604166666664</v>
      </c>
      <c r="D1391" s="48">
        <v>341</v>
      </c>
      <c r="E1391" s="48">
        <v>158</v>
      </c>
      <c r="F1391" s="50">
        <v>-11.9132</v>
      </c>
      <c r="G1391" s="30">
        <f t="shared" si="90"/>
        <v>-1.1913199999999999</v>
      </c>
      <c r="H1391" s="31">
        <f t="shared" si="91"/>
        <v>404.04057999999998</v>
      </c>
      <c r="I1391" s="31">
        <f>MAX($H$19:H1391)</f>
        <v>405.2319</v>
      </c>
      <c r="J1391" s="32">
        <f t="shared" si="92"/>
        <v>-1.1913200000000188</v>
      </c>
      <c r="K1391" s="33">
        <f t="shared" si="93"/>
        <v>-2.9398475292790049E-3</v>
      </c>
    </row>
    <row r="1392" spans="1:11" x14ac:dyDescent="0.25">
      <c r="A1392" s="47" t="s">
        <v>105</v>
      </c>
      <c r="B1392" s="48" t="s">
        <v>111</v>
      </c>
      <c r="C1392" s="49">
        <v>45628.625</v>
      </c>
      <c r="D1392" s="48">
        <v>172.85</v>
      </c>
      <c r="E1392" s="48">
        <v>873</v>
      </c>
      <c r="F1392" s="50">
        <v>7.5950999999999995</v>
      </c>
      <c r="G1392" s="30">
        <f t="shared" si="90"/>
        <v>0.75951000000000002</v>
      </c>
      <c r="H1392" s="31">
        <f t="shared" si="91"/>
        <v>404.80008999999995</v>
      </c>
      <c r="I1392" s="31">
        <f>MAX($H$19:H1392)</f>
        <v>405.2319</v>
      </c>
      <c r="J1392" s="32">
        <f t="shared" si="92"/>
        <v>-0.43181000000004133</v>
      </c>
      <c r="K1392" s="33">
        <f t="shared" si="93"/>
        <v>1.8797864313528923E-3</v>
      </c>
    </row>
    <row r="1393" spans="1:11" x14ac:dyDescent="0.25">
      <c r="A1393" s="47" t="s">
        <v>116</v>
      </c>
      <c r="B1393" s="48" t="s">
        <v>112</v>
      </c>
      <c r="C1393" s="49">
        <v>45628.666666666664</v>
      </c>
      <c r="D1393" s="48">
        <v>477.84</v>
      </c>
      <c r="E1393" s="48">
        <v>311</v>
      </c>
      <c r="F1393" s="50">
        <v>7.8683000000000005</v>
      </c>
      <c r="G1393" s="30">
        <f t="shared" si="90"/>
        <v>0.78683000000000014</v>
      </c>
      <c r="H1393" s="31">
        <f t="shared" si="91"/>
        <v>405.58691999999996</v>
      </c>
      <c r="I1393" s="31">
        <f>MAX($H$19:H1393)</f>
        <v>405.58691999999996</v>
      </c>
      <c r="J1393" s="32">
        <f t="shared" si="92"/>
        <v>0</v>
      </c>
      <c r="K1393" s="33">
        <f t="shared" si="93"/>
        <v>1.9437495678422678E-3</v>
      </c>
    </row>
    <row r="1394" spans="1:11" x14ac:dyDescent="0.25">
      <c r="A1394" s="47" t="s">
        <v>104</v>
      </c>
      <c r="B1394" s="48" t="s">
        <v>112</v>
      </c>
      <c r="C1394" s="49">
        <v>45644.8125</v>
      </c>
      <c r="D1394" s="48">
        <v>228.13</v>
      </c>
      <c r="E1394" s="48">
        <v>592</v>
      </c>
      <c r="F1394" s="50">
        <v>25.396799999999999</v>
      </c>
      <c r="G1394" s="30">
        <f t="shared" si="90"/>
        <v>2.5396800000000002</v>
      </c>
      <c r="H1394" s="31">
        <f t="shared" si="91"/>
        <v>408.12659999999994</v>
      </c>
      <c r="I1394" s="31">
        <f>MAX($H$19:H1394)</f>
        <v>408.12659999999994</v>
      </c>
      <c r="J1394" s="32">
        <f t="shared" si="92"/>
        <v>0</v>
      </c>
      <c r="K1394" s="33">
        <f t="shared" si="93"/>
        <v>6.2617403934031035E-3</v>
      </c>
    </row>
    <row r="1395" spans="1:11" x14ac:dyDescent="0.25">
      <c r="A1395" s="47" t="s">
        <v>105</v>
      </c>
      <c r="B1395" s="48" t="s">
        <v>112</v>
      </c>
      <c r="C1395" s="49">
        <v>45644.833333333336</v>
      </c>
      <c r="D1395" s="48">
        <v>193.83</v>
      </c>
      <c r="E1395" s="48">
        <v>545</v>
      </c>
      <c r="F1395" s="50">
        <v>11.99</v>
      </c>
      <c r="G1395" s="30">
        <f t="shared" si="90"/>
        <v>1.1990000000000001</v>
      </c>
      <c r="H1395" s="31">
        <f t="shared" si="91"/>
        <v>409.32559999999995</v>
      </c>
      <c r="I1395" s="31">
        <f>MAX($H$19:H1395)</f>
        <v>409.32559999999995</v>
      </c>
      <c r="J1395" s="32">
        <f t="shared" si="92"/>
        <v>0</v>
      </c>
      <c r="K1395" s="33">
        <f t="shared" si="93"/>
        <v>2.9378139038229723E-3</v>
      </c>
    </row>
    <row r="1396" spans="1:11" x14ac:dyDescent="0.25">
      <c r="A1396" s="47" t="s">
        <v>104</v>
      </c>
      <c r="B1396" s="48" t="s">
        <v>111</v>
      </c>
      <c r="C1396" s="49">
        <v>45650.625</v>
      </c>
      <c r="D1396" s="48">
        <v>228.45</v>
      </c>
      <c r="E1396" s="48">
        <v>517</v>
      </c>
      <c r="F1396" s="50">
        <v>-6.9277999999999995</v>
      </c>
      <c r="G1396" s="30">
        <f t="shared" si="90"/>
        <v>-0.69277999999999995</v>
      </c>
      <c r="H1396" s="31">
        <f t="shared" si="91"/>
        <v>408.63281999999992</v>
      </c>
      <c r="I1396" s="31">
        <f>MAX($H$19:H1396)</f>
        <v>409.32559999999995</v>
      </c>
      <c r="J1396" s="32">
        <f t="shared" si="92"/>
        <v>-0.69278000000002748</v>
      </c>
      <c r="K1396" s="33">
        <f t="shared" si="93"/>
        <v>-1.6924912587925611E-3</v>
      </c>
    </row>
    <row r="1397" spans="1:11" x14ac:dyDescent="0.25">
      <c r="A1397" s="47" t="s">
        <v>116</v>
      </c>
      <c r="B1397" s="48" t="s">
        <v>111</v>
      </c>
      <c r="C1397" s="49">
        <v>45650.645833333336</v>
      </c>
      <c r="D1397" s="48">
        <v>456.21</v>
      </c>
      <c r="E1397" s="48">
        <v>390</v>
      </c>
      <c r="F1397" s="50">
        <v>8.3460000000000001</v>
      </c>
      <c r="G1397" s="30">
        <f t="shared" si="90"/>
        <v>0.83460000000000001</v>
      </c>
      <c r="H1397" s="31">
        <f t="shared" si="91"/>
        <v>409.46741999999995</v>
      </c>
      <c r="I1397" s="31">
        <f>MAX($H$19:H1397)</f>
        <v>409.46741999999995</v>
      </c>
      <c r="J1397" s="32">
        <f t="shared" si="92"/>
        <v>0</v>
      </c>
      <c r="K1397" s="33">
        <f t="shared" si="93"/>
        <v>2.0424203812117181E-3</v>
      </c>
    </row>
    <row r="1398" spans="1:11" x14ac:dyDescent="0.25">
      <c r="A1398" s="47" t="s">
        <v>116</v>
      </c>
      <c r="B1398" s="48" t="s">
        <v>112</v>
      </c>
      <c r="C1398" s="49">
        <v>45656.625</v>
      </c>
      <c r="D1398" s="48">
        <v>450.77</v>
      </c>
      <c r="E1398" s="48">
        <v>353</v>
      </c>
      <c r="F1398" s="50">
        <v>-19.3444</v>
      </c>
      <c r="G1398" s="30">
        <f t="shared" si="90"/>
        <v>-1.9344400000000002</v>
      </c>
      <c r="H1398" s="31">
        <f t="shared" si="91"/>
        <v>407.53297999999995</v>
      </c>
      <c r="I1398" s="31">
        <f>MAX($H$19:H1398)</f>
        <v>409.46741999999995</v>
      </c>
      <c r="J1398" s="32">
        <f t="shared" si="92"/>
        <v>-1.9344399999999951</v>
      </c>
      <c r="K1398" s="33">
        <f t="shared" si="93"/>
        <v>-4.724283069944879E-3</v>
      </c>
    </row>
    <row r="1399" spans="1:11" x14ac:dyDescent="0.25">
      <c r="A1399" s="47" t="s">
        <v>106</v>
      </c>
      <c r="B1399" s="48" t="s">
        <v>112</v>
      </c>
      <c r="C1399" s="49">
        <v>45656.625</v>
      </c>
      <c r="D1399" s="48">
        <v>238.46</v>
      </c>
      <c r="E1399" s="48">
        <v>625</v>
      </c>
      <c r="F1399" s="50">
        <v>8</v>
      </c>
      <c r="G1399" s="30">
        <f t="shared" si="90"/>
        <v>0.8</v>
      </c>
      <c r="H1399" s="31">
        <f t="shared" si="91"/>
        <v>408.33297999999996</v>
      </c>
      <c r="I1399" s="31">
        <f>MAX($H$19:H1399)</f>
        <v>409.46741999999995</v>
      </c>
      <c r="J1399" s="32">
        <f t="shared" si="92"/>
        <v>-1.1344399999999837</v>
      </c>
      <c r="K1399" s="33">
        <f t="shared" si="93"/>
        <v>1.9630313109875175E-3</v>
      </c>
    </row>
    <row r="1400" spans="1:11" x14ac:dyDescent="0.25">
      <c r="A1400" s="47" t="s">
        <v>106</v>
      </c>
      <c r="B1400" s="48" t="s">
        <v>111</v>
      </c>
      <c r="C1400" s="49">
        <v>45659.625</v>
      </c>
      <c r="D1400" s="48">
        <v>243.09</v>
      </c>
      <c r="E1400" s="48">
        <v>629</v>
      </c>
      <c r="F1400" s="50">
        <v>-20.505399999999998</v>
      </c>
      <c r="G1400" s="30">
        <f t="shared" si="90"/>
        <v>-2.0505399999999998</v>
      </c>
      <c r="H1400" s="31">
        <f t="shared" si="91"/>
        <v>406.28243999999995</v>
      </c>
      <c r="I1400" s="31">
        <f>MAX($H$19:H1400)</f>
        <v>409.46741999999995</v>
      </c>
      <c r="J1400" s="32">
        <f t="shared" si="92"/>
        <v>-3.1849799999999959</v>
      </c>
      <c r="K1400" s="33">
        <f t="shared" si="93"/>
        <v>-5.0217349575829573E-3</v>
      </c>
    </row>
    <row r="1401" spans="1:11" x14ac:dyDescent="0.25">
      <c r="A1401" s="47" t="s">
        <v>104</v>
      </c>
      <c r="B1401" s="48" t="s">
        <v>112</v>
      </c>
      <c r="C1401" s="49">
        <v>45659.75</v>
      </c>
      <c r="D1401" s="48">
        <v>219.33</v>
      </c>
      <c r="E1401" s="48">
        <v>400</v>
      </c>
      <c r="F1401" s="50">
        <v>-24.64</v>
      </c>
      <c r="G1401" s="30">
        <f t="shared" si="90"/>
        <v>-2.4640000000000004</v>
      </c>
      <c r="H1401" s="31">
        <f t="shared" si="91"/>
        <v>403.81843999999995</v>
      </c>
      <c r="I1401" s="31">
        <f>MAX($H$19:H1401)</f>
        <v>409.46741999999995</v>
      </c>
      <c r="J1401" s="32">
        <f t="shared" si="92"/>
        <v>-5.6489799999999946</v>
      </c>
      <c r="K1401" s="33">
        <f t="shared" si="93"/>
        <v>-6.0647464852283672E-3</v>
      </c>
    </row>
    <row r="1402" spans="1:11" x14ac:dyDescent="0.25">
      <c r="A1402" s="47" t="s">
        <v>106</v>
      </c>
      <c r="B1402" s="48" t="s">
        <v>111</v>
      </c>
      <c r="C1402" s="49">
        <v>45664.645833333336</v>
      </c>
      <c r="D1402" s="48">
        <v>243.52</v>
      </c>
      <c r="E1402" s="48">
        <v>473</v>
      </c>
      <c r="F1402" s="50">
        <v>8.2302</v>
      </c>
      <c r="G1402" s="30">
        <f t="shared" si="90"/>
        <v>0.82302000000000008</v>
      </c>
      <c r="H1402" s="31">
        <f t="shared" si="91"/>
        <v>404.64145999999994</v>
      </c>
      <c r="I1402" s="31">
        <f>MAX($H$19:H1402)</f>
        <v>409.46741999999995</v>
      </c>
      <c r="J1402" s="32">
        <f t="shared" si="92"/>
        <v>-4.8259600000000091</v>
      </c>
      <c r="K1402" s="33">
        <f t="shared" si="93"/>
        <v>2.0380941494400062E-3</v>
      </c>
    </row>
    <row r="1403" spans="1:11" x14ac:dyDescent="0.25">
      <c r="A1403" s="47" t="s">
        <v>116</v>
      </c>
      <c r="B1403" s="48" t="s">
        <v>111</v>
      </c>
      <c r="C1403" s="49">
        <v>45664.666666666664</v>
      </c>
      <c r="D1403" s="48">
        <v>455.55</v>
      </c>
      <c r="E1403" s="48">
        <v>432</v>
      </c>
      <c r="F1403" s="50">
        <v>-20.822399999999998</v>
      </c>
      <c r="G1403" s="30">
        <f t="shared" si="90"/>
        <v>-2.0822400000000001</v>
      </c>
      <c r="H1403" s="31">
        <f t="shared" si="91"/>
        <v>402.55921999999993</v>
      </c>
      <c r="I1403" s="31">
        <f>MAX($H$19:H1403)</f>
        <v>409.46741999999995</v>
      </c>
      <c r="J1403" s="32">
        <f t="shared" si="92"/>
        <v>-6.9082000000000221</v>
      </c>
      <c r="K1403" s="33">
        <f t="shared" si="93"/>
        <v>-5.1458889061937185E-3</v>
      </c>
    </row>
    <row r="1404" spans="1:11" x14ac:dyDescent="0.25">
      <c r="A1404" s="47" t="s">
        <v>115</v>
      </c>
      <c r="B1404" s="48" t="s">
        <v>112</v>
      </c>
      <c r="C1404" s="49">
        <v>45665.625</v>
      </c>
      <c r="D1404" s="48">
        <v>122.49</v>
      </c>
      <c r="E1404" s="48">
        <v>471</v>
      </c>
      <c r="F1404" s="50">
        <v>7.9599000000000002</v>
      </c>
      <c r="G1404" s="30">
        <f t="shared" si="90"/>
        <v>0.79599000000000009</v>
      </c>
      <c r="H1404" s="31">
        <f t="shared" si="91"/>
        <v>403.35520999999994</v>
      </c>
      <c r="I1404" s="31">
        <f>MAX($H$19:H1404)</f>
        <v>409.46741999999995</v>
      </c>
      <c r="J1404" s="32">
        <f t="shared" si="92"/>
        <v>-6.1122100000000046</v>
      </c>
      <c r="K1404" s="33">
        <f t="shared" si="93"/>
        <v>1.9773239822951094E-3</v>
      </c>
    </row>
    <row r="1405" spans="1:11" x14ac:dyDescent="0.25">
      <c r="A1405" s="47" t="s">
        <v>116</v>
      </c>
      <c r="B1405" s="48" t="s">
        <v>112</v>
      </c>
      <c r="C1405" s="49">
        <v>45665.625</v>
      </c>
      <c r="D1405" s="48">
        <v>450.25</v>
      </c>
      <c r="E1405" s="48">
        <v>437</v>
      </c>
      <c r="F1405" s="50">
        <v>-10.925000000000001</v>
      </c>
      <c r="G1405" s="30">
        <f t="shared" si="90"/>
        <v>-1.0925</v>
      </c>
      <c r="H1405" s="31">
        <f t="shared" si="91"/>
        <v>402.26270999999997</v>
      </c>
      <c r="I1405" s="31">
        <f>MAX($H$19:H1405)</f>
        <v>409.46741999999995</v>
      </c>
      <c r="J1405" s="32">
        <f t="shared" si="92"/>
        <v>-7.2047099999999773</v>
      </c>
      <c r="K1405" s="33">
        <f t="shared" si="93"/>
        <v>-2.7085307761364197E-3</v>
      </c>
    </row>
    <row r="1406" spans="1:11" x14ac:dyDescent="0.25">
      <c r="A1406" s="47" t="s">
        <v>105</v>
      </c>
      <c r="B1406" s="48" t="s">
        <v>112</v>
      </c>
      <c r="C1406" s="49">
        <v>45665.854166666664</v>
      </c>
      <c r="D1406" s="48">
        <v>195.39</v>
      </c>
      <c r="E1406" s="48">
        <v>549</v>
      </c>
      <c r="F1406" s="50">
        <v>-19.983599999999999</v>
      </c>
      <c r="G1406" s="30">
        <f t="shared" si="90"/>
        <v>-1.9983599999999999</v>
      </c>
      <c r="H1406" s="31">
        <f t="shared" si="91"/>
        <v>400.26434999999998</v>
      </c>
      <c r="I1406" s="31">
        <f>MAX($H$19:H1406)</f>
        <v>409.46741999999995</v>
      </c>
      <c r="J1406" s="32">
        <f t="shared" si="92"/>
        <v>-9.2030699999999683</v>
      </c>
      <c r="K1406" s="33">
        <f t="shared" si="93"/>
        <v>-4.9677982828684186E-3</v>
      </c>
    </row>
    <row r="1407" spans="1:11" x14ac:dyDescent="0.25">
      <c r="A1407" s="47" t="s">
        <v>116</v>
      </c>
      <c r="B1407" s="48" t="s">
        <v>111</v>
      </c>
      <c r="C1407" s="49">
        <v>45671.8125</v>
      </c>
      <c r="D1407" s="48">
        <v>448.47</v>
      </c>
      <c r="E1407" s="48">
        <v>452</v>
      </c>
      <c r="F1407" s="50">
        <v>56.680799999999998</v>
      </c>
      <c r="G1407" s="30">
        <f t="shared" si="90"/>
        <v>5.6680799999999998</v>
      </c>
      <c r="H1407" s="31">
        <f t="shared" si="91"/>
        <v>405.93242999999995</v>
      </c>
      <c r="I1407" s="31">
        <f>MAX($H$19:H1407)</f>
        <v>409.46741999999995</v>
      </c>
      <c r="J1407" s="32">
        <f t="shared" si="92"/>
        <v>-3.5349899999999934</v>
      </c>
      <c r="K1407" s="33">
        <f t="shared" si="93"/>
        <v>1.4160841453904061E-2</v>
      </c>
    </row>
    <row r="1408" spans="1:11" x14ac:dyDescent="0.25">
      <c r="A1408" s="47" t="s">
        <v>104</v>
      </c>
      <c r="B1408" s="48" t="s">
        <v>111</v>
      </c>
      <c r="C1408" s="49">
        <v>45672.625</v>
      </c>
      <c r="D1408" s="48">
        <v>222.69</v>
      </c>
      <c r="E1408" s="48">
        <v>419</v>
      </c>
      <c r="F1408" s="50">
        <v>8.0029000000000003</v>
      </c>
      <c r="G1408" s="30">
        <f t="shared" si="90"/>
        <v>0.80029000000000006</v>
      </c>
      <c r="H1408" s="31">
        <f t="shared" si="91"/>
        <v>406.73271999999997</v>
      </c>
      <c r="I1408" s="31">
        <f>MAX($H$19:H1408)</f>
        <v>409.46741999999995</v>
      </c>
      <c r="J1408" s="32">
        <f t="shared" si="92"/>
        <v>-2.7346999999999753</v>
      </c>
      <c r="K1408" s="33">
        <f t="shared" si="93"/>
        <v>1.9714857470245484E-3</v>
      </c>
    </row>
    <row r="1409" spans="1:11" x14ac:dyDescent="0.25">
      <c r="A1409" s="47" t="s">
        <v>115</v>
      </c>
      <c r="B1409" s="48" t="s">
        <v>111</v>
      </c>
      <c r="C1409" s="49">
        <v>45672.75</v>
      </c>
      <c r="D1409" s="48">
        <v>119.17</v>
      </c>
      <c r="E1409" s="48">
        <v>699</v>
      </c>
      <c r="F1409" s="50">
        <v>7.8288000000000002</v>
      </c>
      <c r="G1409" s="30">
        <f t="shared" si="90"/>
        <v>0.78288000000000002</v>
      </c>
      <c r="H1409" s="31">
        <f t="shared" si="91"/>
        <v>407.51559999999995</v>
      </c>
      <c r="I1409" s="31">
        <f>MAX($H$19:H1409)</f>
        <v>409.46741999999995</v>
      </c>
      <c r="J1409" s="32">
        <f t="shared" si="92"/>
        <v>-1.9518199999999979</v>
      </c>
      <c r="K1409" s="33">
        <f t="shared" si="93"/>
        <v>1.924802115748081E-3</v>
      </c>
    </row>
    <row r="1410" spans="1:11" x14ac:dyDescent="0.25">
      <c r="A1410" s="47" t="s">
        <v>116</v>
      </c>
      <c r="B1410" s="48" t="s">
        <v>112</v>
      </c>
      <c r="C1410" s="49">
        <v>45679.645833333336</v>
      </c>
      <c r="D1410" s="48">
        <v>459.48</v>
      </c>
      <c r="E1410" s="48">
        <v>334</v>
      </c>
      <c r="F1410" s="50">
        <v>8.5838000000000001</v>
      </c>
      <c r="G1410" s="30">
        <f t="shared" si="90"/>
        <v>0.85838000000000003</v>
      </c>
      <c r="H1410" s="31">
        <f t="shared" si="91"/>
        <v>408.37397999999996</v>
      </c>
      <c r="I1410" s="31">
        <f>MAX($H$19:H1410)</f>
        <v>409.46741999999995</v>
      </c>
      <c r="J1410" s="32">
        <f t="shared" si="92"/>
        <v>-1.0934399999999869</v>
      </c>
      <c r="K1410" s="33">
        <f t="shared" si="93"/>
        <v>2.1063733511061944E-3</v>
      </c>
    </row>
    <row r="1411" spans="1:11" x14ac:dyDescent="0.25">
      <c r="A1411" s="47" t="s">
        <v>116</v>
      </c>
      <c r="B1411" s="48" t="s">
        <v>111</v>
      </c>
      <c r="C1411" s="49">
        <v>45681.75</v>
      </c>
      <c r="D1411" s="48">
        <v>463.27</v>
      </c>
      <c r="E1411" s="48">
        <v>465</v>
      </c>
      <c r="F1411" s="50">
        <v>51.987000000000009</v>
      </c>
      <c r="G1411" s="30">
        <f t="shared" si="90"/>
        <v>5.1987000000000014</v>
      </c>
      <c r="H1411" s="31">
        <f t="shared" si="91"/>
        <v>413.57267999999993</v>
      </c>
      <c r="I1411" s="31">
        <f>MAX($H$19:H1411)</f>
        <v>413.57267999999993</v>
      </c>
      <c r="J1411" s="32">
        <f t="shared" si="92"/>
        <v>0</v>
      </c>
      <c r="K1411" s="33">
        <f t="shared" si="93"/>
        <v>1.273024299932124E-2</v>
      </c>
    </row>
    <row r="1412" spans="1:11" x14ac:dyDescent="0.25">
      <c r="A1412" s="47" t="s">
        <v>115</v>
      </c>
      <c r="B1412" s="48" t="s">
        <v>112</v>
      </c>
      <c r="C1412" s="49">
        <v>45684.625</v>
      </c>
      <c r="D1412" s="48">
        <v>117.57</v>
      </c>
      <c r="E1412" s="48">
        <v>543</v>
      </c>
      <c r="F1412" s="50">
        <v>21.72</v>
      </c>
      <c r="G1412" s="30">
        <f t="shared" si="90"/>
        <v>2.1720000000000002</v>
      </c>
      <c r="H1412" s="31">
        <f t="shared" si="91"/>
        <v>415.74467999999996</v>
      </c>
      <c r="I1412" s="31">
        <f>MAX($H$19:H1412)</f>
        <v>415.74467999999996</v>
      </c>
      <c r="J1412" s="32">
        <f t="shared" si="92"/>
        <v>0</v>
      </c>
      <c r="K1412" s="33">
        <f t="shared" si="93"/>
        <v>5.2517975800530081E-3</v>
      </c>
    </row>
    <row r="1413" spans="1:11" x14ac:dyDescent="0.25">
      <c r="A1413" s="47" t="s">
        <v>105</v>
      </c>
      <c r="B1413" s="48" t="s">
        <v>112</v>
      </c>
      <c r="C1413" s="49">
        <v>45684.625</v>
      </c>
      <c r="D1413" s="48">
        <v>196.09</v>
      </c>
      <c r="E1413" s="48">
        <v>486</v>
      </c>
      <c r="F1413" s="50">
        <v>-20.314800000000002</v>
      </c>
      <c r="G1413" s="30">
        <f t="shared" si="90"/>
        <v>-2.0314800000000002</v>
      </c>
      <c r="H1413" s="31">
        <f t="shared" si="91"/>
        <v>413.71319999999997</v>
      </c>
      <c r="I1413" s="31">
        <f>MAX($H$19:H1413)</f>
        <v>415.74467999999996</v>
      </c>
      <c r="J1413" s="32">
        <f t="shared" si="92"/>
        <v>-2.0314799999999877</v>
      </c>
      <c r="K1413" s="33">
        <f t="shared" si="93"/>
        <v>-4.8863643907601784E-3</v>
      </c>
    </row>
    <row r="1414" spans="1:11" x14ac:dyDescent="0.25">
      <c r="A1414" s="47" t="s">
        <v>114</v>
      </c>
      <c r="B1414" s="48" t="s">
        <v>111</v>
      </c>
      <c r="C1414" s="49">
        <v>45684.645833333336</v>
      </c>
      <c r="D1414" s="48">
        <v>227.29</v>
      </c>
      <c r="E1414" s="48">
        <v>502</v>
      </c>
      <c r="F1414" s="50">
        <v>21.887200000000004</v>
      </c>
      <c r="G1414" s="30">
        <f t="shared" si="90"/>
        <v>2.1887200000000004</v>
      </c>
      <c r="H1414" s="31">
        <f t="shared" si="91"/>
        <v>415.90191999999996</v>
      </c>
      <c r="I1414" s="31">
        <f>MAX($H$19:H1414)</f>
        <v>415.90191999999996</v>
      </c>
      <c r="J1414" s="32">
        <f t="shared" si="92"/>
        <v>0</v>
      </c>
      <c r="K1414" s="33">
        <f t="shared" si="93"/>
        <v>5.2904282483614562E-3</v>
      </c>
    </row>
    <row r="1415" spans="1:11" x14ac:dyDescent="0.25">
      <c r="A1415" s="47" t="s">
        <v>105</v>
      </c>
      <c r="B1415" s="48" t="s">
        <v>111</v>
      </c>
      <c r="C1415" s="49">
        <v>45686.833333333336</v>
      </c>
      <c r="D1415" s="48">
        <v>197.93</v>
      </c>
      <c r="E1415" s="48">
        <v>693</v>
      </c>
      <c r="F1415" s="50">
        <v>27.026999999999997</v>
      </c>
      <c r="G1415" s="30">
        <f t="shared" si="90"/>
        <v>2.7027000000000001</v>
      </c>
      <c r="H1415" s="31">
        <f t="shared" si="91"/>
        <v>418.60461999999995</v>
      </c>
      <c r="I1415" s="31">
        <f>MAX($H$19:H1415)</f>
        <v>418.60461999999995</v>
      </c>
      <c r="J1415" s="32">
        <f t="shared" si="92"/>
        <v>0</v>
      </c>
      <c r="K1415" s="33">
        <f t="shared" si="93"/>
        <v>6.498407124448935E-3</v>
      </c>
    </row>
    <row r="1416" spans="1:11" x14ac:dyDescent="0.25">
      <c r="A1416" s="47" t="s">
        <v>115</v>
      </c>
      <c r="B1416" s="48" t="s">
        <v>111</v>
      </c>
      <c r="C1416" s="49">
        <v>45687.625</v>
      </c>
      <c r="D1416" s="48">
        <v>119.1</v>
      </c>
      <c r="E1416" s="48">
        <v>526</v>
      </c>
      <c r="F1416" s="50">
        <v>-19.7776</v>
      </c>
      <c r="G1416" s="30">
        <f t="shared" si="90"/>
        <v>-1.97776</v>
      </c>
      <c r="H1416" s="31">
        <f t="shared" si="91"/>
        <v>416.62685999999997</v>
      </c>
      <c r="I1416" s="31">
        <f>MAX($H$19:H1416)</f>
        <v>418.60461999999995</v>
      </c>
      <c r="J1416" s="32">
        <f t="shared" si="92"/>
        <v>-1.9777599999999893</v>
      </c>
      <c r="K1416" s="33">
        <f t="shared" si="93"/>
        <v>-4.7246492406127771E-3</v>
      </c>
    </row>
    <row r="1417" spans="1:11" x14ac:dyDescent="0.25">
      <c r="A1417" s="47" t="s">
        <v>104</v>
      </c>
      <c r="B1417" s="48" t="s">
        <v>112</v>
      </c>
      <c r="C1417" s="49">
        <v>45687.666666666664</v>
      </c>
      <c r="D1417" s="48">
        <v>233.23</v>
      </c>
      <c r="E1417" s="48">
        <v>386</v>
      </c>
      <c r="F1417" s="50">
        <v>-20.303599999999999</v>
      </c>
      <c r="G1417" s="30">
        <f t="shared" si="90"/>
        <v>-2.0303599999999999</v>
      </c>
      <c r="H1417" s="31">
        <f t="shared" si="91"/>
        <v>414.59649999999999</v>
      </c>
      <c r="I1417" s="31">
        <f>MAX($H$19:H1417)</f>
        <v>418.60461999999995</v>
      </c>
      <c r="J1417" s="32">
        <f t="shared" si="92"/>
        <v>-4.0081199999999626</v>
      </c>
      <c r="K1417" s="33">
        <f t="shared" si="93"/>
        <v>-4.8733295784145758E-3</v>
      </c>
    </row>
    <row r="1418" spans="1:11" x14ac:dyDescent="0.25">
      <c r="A1418" s="47" t="s">
        <v>114</v>
      </c>
      <c r="B1418" s="48" t="s">
        <v>112</v>
      </c>
      <c r="C1418" s="49">
        <v>45688.833333333336</v>
      </c>
      <c r="D1418" s="48">
        <v>234.1</v>
      </c>
      <c r="E1418" s="48">
        <v>372</v>
      </c>
      <c r="F1418" s="50">
        <v>34.038000000000004</v>
      </c>
      <c r="G1418" s="30">
        <f t="shared" si="90"/>
        <v>3.4038000000000004</v>
      </c>
      <c r="H1418" s="31">
        <f t="shared" si="91"/>
        <v>418.00029999999998</v>
      </c>
      <c r="I1418" s="31">
        <f>MAX($H$19:H1418)</f>
        <v>418.60461999999995</v>
      </c>
      <c r="J1418" s="32">
        <f t="shared" si="92"/>
        <v>-0.60431999999997288</v>
      </c>
      <c r="K1418" s="33">
        <f t="shared" si="93"/>
        <v>8.2099101174273326E-3</v>
      </c>
    </row>
    <row r="1419" spans="1:11" x14ac:dyDescent="0.25">
      <c r="A1419" s="47" t="s">
        <v>106</v>
      </c>
      <c r="B1419" s="48" t="s">
        <v>112</v>
      </c>
      <c r="C1419" s="49">
        <v>45691.625</v>
      </c>
      <c r="D1419" s="48">
        <v>264.45999999999998</v>
      </c>
      <c r="E1419" s="48">
        <v>495</v>
      </c>
      <c r="F1419" s="50">
        <v>-20.493000000000002</v>
      </c>
      <c r="G1419" s="30">
        <f t="shared" si="90"/>
        <v>-2.0493000000000001</v>
      </c>
      <c r="H1419" s="31">
        <f t="shared" si="91"/>
        <v>415.95099999999996</v>
      </c>
      <c r="I1419" s="31">
        <f>MAX($H$19:H1419)</f>
        <v>418.60461999999995</v>
      </c>
      <c r="J1419" s="32">
        <f t="shared" si="92"/>
        <v>-2.6536199999999894</v>
      </c>
      <c r="K1419" s="33">
        <f t="shared" si="93"/>
        <v>-4.9026280603148287E-3</v>
      </c>
    </row>
    <row r="1420" spans="1:11" x14ac:dyDescent="0.25">
      <c r="A1420" s="47" t="s">
        <v>104</v>
      </c>
      <c r="B1420" s="48" t="s">
        <v>111</v>
      </c>
      <c r="C1420" s="49">
        <v>45691.729166666664</v>
      </c>
      <c r="D1420" s="48">
        <v>238.51</v>
      </c>
      <c r="E1420" s="48">
        <v>372</v>
      </c>
      <c r="F1420" s="50">
        <v>2.6412</v>
      </c>
      <c r="G1420" s="30">
        <f t="shared" si="90"/>
        <v>0.26412000000000002</v>
      </c>
      <c r="H1420" s="31">
        <f t="shared" si="91"/>
        <v>416.21511999999996</v>
      </c>
      <c r="I1420" s="31">
        <f>MAX($H$19:H1420)</f>
        <v>418.60461999999995</v>
      </c>
      <c r="J1420" s="32">
        <f t="shared" si="92"/>
        <v>-2.3894999999999982</v>
      </c>
      <c r="K1420" s="33">
        <f t="shared" si="93"/>
        <v>6.3497863931094578E-4</v>
      </c>
    </row>
    <row r="1421" spans="1:11" x14ac:dyDescent="0.25">
      <c r="A1421" s="47" t="s">
        <v>116</v>
      </c>
      <c r="B1421" s="48" t="s">
        <v>111</v>
      </c>
      <c r="C1421" s="49">
        <v>45693.604166666664</v>
      </c>
      <c r="D1421" s="48">
        <v>470.19</v>
      </c>
      <c r="E1421" s="48">
        <v>382</v>
      </c>
      <c r="F1421" s="50">
        <v>0</v>
      </c>
      <c r="G1421" s="30">
        <f t="shared" si="90"/>
        <v>0</v>
      </c>
      <c r="H1421" s="31">
        <f t="shared" si="91"/>
        <v>416.21511999999996</v>
      </c>
      <c r="I1421" s="31">
        <f>MAX($H$19:H1421)</f>
        <v>418.60461999999995</v>
      </c>
      <c r="J1421" s="32">
        <f t="shared" si="92"/>
        <v>-2.3894999999999982</v>
      </c>
      <c r="K1421" s="33">
        <f t="shared" si="93"/>
        <v>0</v>
      </c>
    </row>
    <row r="1422" spans="1:11" x14ac:dyDescent="0.25">
      <c r="A1422" s="47" t="s">
        <v>115</v>
      </c>
      <c r="B1422" s="48" t="s">
        <v>112</v>
      </c>
      <c r="C1422" s="49">
        <v>45693.625</v>
      </c>
      <c r="D1422" s="48">
        <v>108.1</v>
      </c>
      <c r="E1422" s="48">
        <v>377</v>
      </c>
      <c r="F1422" s="50">
        <v>-19.9056</v>
      </c>
      <c r="G1422" s="30">
        <f t="shared" si="90"/>
        <v>-1.9905600000000001</v>
      </c>
      <c r="H1422" s="31">
        <f t="shared" si="91"/>
        <v>414.22455999999994</v>
      </c>
      <c r="I1422" s="31">
        <f>MAX($H$19:H1422)</f>
        <v>418.60461999999995</v>
      </c>
      <c r="J1422" s="32">
        <f t="shared" si="92"/>
        <v>-4.3800600000000145</v>
      </c>
      <c r="K1422" s="33">
        <f t="shared" si="93"/>
        <v>-4.7825268817721645E-3</v>
      </c>
    </row>
    <row r="1423" spans="1:11" x14ac:dyDescent="0.25">
      <c r="A1423" s="47" t="s">
        <v>105</v>
      </c>
      <c r="B1423" s="48" t="s">
        <v>112</v>
      </c>
      <c r="C1423" s="49">
        <v>45693.625</v>
      </c>
      <c r="D1423" s="48">
        <v>191.18</v>
      </c>
      <c r="E1423" s="48">
        <v>282</v>
      </c>
      <c r="F1423" s="50">
        <v>14.0154</v>
      </c>
      <c r="G1423" s="30">
        <f t="shared" si="90"/>
        <v>1.40154</v>
      </c>
      <c r="H1423" s="31">
        <f t="shared" si="91"/>
        <v>415.62609999999995</v>
      </c>
      <c r="I1423" s="31">
        <f>MAX($H$19:H1423)</f>
        <v>418.60461999999995</v>
      </c>
      <c r="J1423" s="32">
        <f t="shared" si="92"/>
        <v>-2.9785200000000032</v>
      </c>
      <c r="K1423" s="33">
        <f t="shared" si="93"/>
        <v>3.3835270414674934E-3</v>
      </c>
    </row>
    <row r="1424" spans="1:11" x14ac:dyDescent="0.25">
      <c r="A1424" s="47" t="s">
        <v>114</v>
      </c>
      <c r="B1424" s="48" t="s">
        <v>111</v>
      </c>
      <c r="C1424" s="49">
        <v>45694.604166666664</v>
      </c>
      <c r="D1424" s="48">
        <v>231.17</v>
      </c>
      <c r="E1424" s="48">
        <v>560</v>
      </c>
      <c r="F1424" s="50">
        <v>-5.7120000000000006</v>
      </c>
      <c r="G1424" s="30">
        <f t="shared" si="90"/>
        <v>-0.57120000000000004</v>
      </c>
      <c r="H1424" s="31">
        <f t="shared" si="91"/>
        <v>415.05489999999998</v>
      </c>
      <c r="I1424" s="31">
        <f>MAX($H$19:H1424)</f>
        <v>418.60461999999995</v>
      </c>
      <c r="J1424" s="32">
        <f t="shared" si="92"/>
        <v>-3.5497199999999793</v>
      </c>
      <c r="K1424" s="33">
        <f t="shared" si="93"/>
        <v>-1.3743121521962998E-3</v>
      </c>
    </row>
    <row r="1425" spans="1:11" x14ac:dyDescent="0.25">
      <c r="A1425" s="47" t="s">
        <v>116</v>
      </c>
      <c r="B1425" s="48" t="s">
        <v>112</v>
      </c>
      <c r="C1425" s="49">
        <v>45698.645833333336</v>
      </c>
      <c r="D1425" s="48">
        <v>471.69</v>
      </c>
      <c r="E1425" s="48">
        <v>403</v>
      </c>
      <c r="F1425" s="50">
        <v>2.4180000000000001</v>
      </c>
      <c r="G1425" s="30">
        <f t="shared" si="90"/>
        <v>0.24180000000000001</v>
      </c>
      <c r="H1425" s="31">
        <f t="shared" si="91"/>
        <v>415.29669999999999</v>
      </c>
      <c r="I1425" s="31">
        <f>MAX($H$19:H1425)</f>
        <v>418.60461999999995</v>
      </c>
      <c r="J1425" s="32">
        <f t="shared" si="92"/>
        <v>-3.3079199999999673</v>
      </c>
      <c r="K1425" s="33">
        <f t="shared" si="93"/>
        <v>5.8257353424817637E-4</v>
      </c>
    </row>
    <row r="1426" spans="1:11" x14ac:dyDescent="0.25">
      <c r="A1426" s="47" t="s">
        <v>115</v>
      </c>
      <c r="B1426" s="48" t="s">
        <v>111</v>
      </c>
      <c r="C1426" s="49">
        <v>45699.666666666664</v>
      </c>
      <c r="D1426" s="48">
        <v>111.9</v>
      </c>
      <c r="E1426" s="48">
        <v>793</v>
      </c>
      <c r="F1426" s="50">
        <v>7.93</v>
      </c>
      <c r="G1426" s="30">
        <f t="shared" si="90"/>
        <v>0.79300000000000004</v>
      </c>
      <c r="H1426" s="31">
        <f t="shared" si="91"/>
        <v>416.08969999999999</v>
      </c>
      <c r="I1426" s="31">
        <f>MAX($H$19:H1426)</f>
        <v>418.60461999999995</v>
      </c>
      <c r="J1426" s="32">
        <f t="shared" si="92"/>
        <v>-2.514919999999961</v>
      </c>
      <c r="K1426" s="33">
        <f t="shared" si="93"/>
        <v>1.9094782116015896E-3</v>
      </c>
    </row>
    <row r="1427" spans="1:11" x14ac:dyDescent="0.25">
      <c r="A1427" s="47" t="s">
        <v>107</v>
      </c>
      <c r="B1427" s="48" t="s">
        <v>111</v>
      </c>
      <c r="C1427" s="49">
        <v>45701.666666666664</v>
      </c>
      <c r="D1427" s="48">
        <v>356.84</v>
      </c>
      <c r="E1427" s="48">
        <v>132</v>
      </c>
      <c r="F1427" s="50">
        <v>-20.011199999999999</v>
      </c>
      <c r="G1427" s="30">
        <f t="shared" si="90"/>
        <v>-2.0011199999999998</v>
      </c>
      <c r="H1427" s="31">
        <f t="shared" si="91"/>
        <v>414.08857999999998</v>
      </c>
      <c r="I1427" s="31">
        <f>MAX($H$19:H1427)</f>
        <v>418.60461999999995</v>
      </c>
      <c r="J1427" s="32">
        <f t="shared" si="92"/>
        <v>-4.5160399999999754</v>
      </c>
      <c r="K1427" s="33">
        <f t="shared" si="93"/>
        <v>-4.8093475998084445E-3</v>
      </c>
    </row>
    <row r="1428" spans="1:11" x14ac:dyDescent="0.25">
      <c r="A1428" s="47" t="s">
        <v>116</v>
      </c>
      <c r="B1428" s="48" t="s">
        <v>111</v>
      </c>
      <c r="C1428" s="49">
        <v>45712.625</v>
      </c>
      <c r="D1428" s="48">
        <v>494.37</v>
      </c>
      <c r="E1428" s="48">
        <v>240</v>
      </c>
      <c r="F1428" s="50">
        <v>20.568000000000001</v>
      </c>
      <c r="G1428" s="30">
        <f t="shared" si="90"/>
        <v>2.0568000000000004</v>
      </c>
      <c r="H1428" s="31">
        <f t="shared" si="91"/>
        <v>416.14537999999999</v>
      </c>
      <c r="I1428" s="31">
        <f>MAX($H$19:H1428)</f>
        <v>418.60461999999995</v>
      </c>
      <c r="J1428" s="32">
        <f t="shared" si="92"/>
        <v>-2.4592399999999657</v>
      </c>
      <c r="K1428" s="33">
        <f t="shared" si="93"/>
        <v>4.9670531846108812E-3</v>
      </c>
    </row>
    <row r="1429" spans="1:11" x14ac:dyDescent="0.25">
      <c r="A1429" s="47" t="s">
        <v>106</v>
      </c>
      <c r="B1429" s="48" t="s">
        <v>111</v>
      </c>
      <c r="C1429" s="49">
        <v>45716.854166666664</v>
      </c>
      <c r="D1429" s="48">
        <v>262.39999999999998</v>
      </c>
      <c r="E1429" s="48">
        <v>460</v>
      </c>
      <c r="F1429" s="50">
        <v>11.5</v>
      </c>
      <c r="G1429" s="30">
        <f t="shared" si="90"/>
        <v>1.1500000000000001</v>
      </c>
      <c r="H1429" s="31">
        <f t="shared" si="91"/>
        <v>417.29537999999997</v>
      </c>
      <c r="I1429" s="31">
        <f>MAX($H$19:H1429)</f>
        <v>418.60461999999995</v>
      </c>
      <c r="J1429" s="32">
        <f t="shared" si="92"/>
        <v>-1.3092399999999884</v>
      </c>
      <c r="K1429" s="33">
        <f t="shared" si="93"/>
        <v>2.7634573283019659E-3</v>
      </c>
    </row>
    <row r="1430" spans="1:11" x14ac:dyDescent="0.25">
      <c r="A1430" s="47" t="s">
        <v>104</v>
      </c>
      <c r="B1430" s="48" t="s">
        <v>111</v>
      </c>
      <c r="C1430" s="49">
        <v>45721.854166666664</v>
      </c>
      <c r="D1430" s="48">
        <v>209.09</v>
      </c>
      <c r="E1430" s="48">
        <v>371</v>
      </c>
      <c r="F1430" s="50">
        <v>-35.3934</v>
      </c>
      <c r="G1430" s="30">
        <f t="shared" si="90"/>
        <v>-3.5393400000000002</v>
      </c>
      <c r="H1430" s="31">
        <f t="shared" si="91"/>
        <v>413.75603999999998</v>
      </c>
      <c r="I1430" s="31">
        <f>MAX($H$19:H1430)</f>
        <v>418.60461999999995</v>
      </c>
      <c r="J1430" s="32">
        <f t="shared" si="92"/>
        <v>-4.8485799999999699</v>
      </c>
      <c r="K1430" s="33">
        <f t="shared" si="93"/>
        <v>-8.4816179848432594E-3</v>
      </c>
    </row>
    <row r="1431" spans="1:11" x14ac:dyDescent="0.25">
      <c r="A1431" s="47" t="s">
        <v>104</v>
      </c>
      <c r="B1431" s="48" t="s">
        <v>112</v>
      </c>
      <c r="C1431" s="49">
        <v>45722.729166666664</v>
      </c>
      <c r="D1431" s="48">
        <v>201.3</v>
      </c>
      <c r="E1431" s="48">
        <v>323</v>
      </c>
      <c r="F1431" s="50">
        <v>7.8811999999999998</v>
      </c>
      <c r="G1431" s="30">
        <f t="shared" si="90"/>
        <v>0.78812000000000004</v>
      </c>
      <c r="H1431" s="31">
        <f t="shared" si="91"/>
        <v>414.54415999999998</v>
      </c>
      <c r="I1431" s="31">
        <f>MAX($H$19:H1431)</f>
        <v>418.60461999999995</v>
      </c>
      <c r="J1431" s="32">
        <f t="shared" si="92"/>
        <v>-4.0604599999999778</v>
      </c>
      <c r="K1431" s="33">
        <f t="shared" si="93"/>
        <v>1.9047939457270679E-3</v>
      </c>
    </row>
    <row r="1432" spans="1:11" x14ac:dyDescent="0.25">
      <c r="A1432" s="47" t="s">
        <v>114</v>
      </c>
      <c r="B1432" s="48" t="s">
        <v>111</v>
      </c>
      <c r="C1432" s="49">
        <v>45723.625</v>
      </c>
      <c r="D1432" s="48">
        <v>238.38</v>
      </c>
      <c r="E1432" s="48">
        <v>346</v>
      </c>
      <c r="F1432" s="50">
        <v>7.9234</v>
      </c>
      <c r="G1432" s="30">
        <f t="shared" si="90"/>
        <v>0.79234000000000004</v>
      </c>
      <c r="H1432" s="31">
        <f t="shared" si="91"/>
        <v>415.3365</v>
      </c>
      <c r="I1432" s="31">
        <f>MAX($H$19:H1432)</f>
        <v>418.60461999999995</v>
      </c>
      <c r="J1432" s="32">
        <f t="shared" si="92"/>
        <v>-3.2681199999999535</v>
      </c>
      <c r="K1432" s="33">
        <f t="shared" si="93"/>
        <v>1.9113524600129495E-3</v>
      </c>
    </row>
    <row r="1433" spans="1:11" x14ac:dyDescent="0.25">
      <c r="A1433" s="47" t="s">
        <v>105</v>
      </c>
      <c r="B1433" s="48" t="s">
        <v>112</v>
      </c>
      <c r="C1433" s="49">
        <v>45726.583333333336</v>
      </c>
      <c r="D1433" s="48">
        <v>169.2</v>
      </c>
      <c r="E1433" s="48">
        <v>364</v>
      </c>
      <c r="F1433" s="50">
        <v>10.192</v>
      </c>
      <c r="G1433" s="30">
        <f t="shared" si="90"/>
        <v>1.0192000000000001</v>
      </c>
      <c r="H1433" s="31">
        <f t="shared" si="91"/>
        <v>416.35570000000001</v>
      </c>
      <c r="I1433" s="31">
        <f>MAX($H$19:H1433)</f>
        <v>418.60461999999995</v>
      </c>
      <c r="J1433" s="32">
        <f t="shared" si="92"/>
        <v>-2.2489199999999414</v>
      </c>
      <c r="K1433" s="33">
        <f t="shared" si="93"/>
        <v>2.453913874653546E-3</v>
      </c>
    </row>
    <row r="1434" spans="1:11" x14ac:dyDescent="0.25">
      <c r="A1434" s="47" t="s">
        <v>116</v>
      </c>
      <c r="B1434" s="48" t="s">
        <v>111</v>
      </c>
      <c r="C1434" s="49">
        <v>45729.583333333336</v>
      </c>
      <c r="D1434" s="48">
        <v>504.89</v>
      </c>
      <c r="E1434" s="48">
        <v>203</v>
      </c>
      <c r="F1434" s="50">
        <v>-6.6584000000000003</v>
      </c>
      <c r="G1434" s="30">
        <f t="shared" si="90"/>
        <v>-0.6658400000000001</v>
      </c>
      <c r="H1434" s="31">
        <f t="shared" si="91"/>
        <v>415.68986000000001</v>
      </c>
      <c r="I1434" s="31">
        <f>MAX($H$19:H1434)</f>
        <v>418.60461999999995</v>
      </c>
      <c r="J1434" s="32">
        <f t="shared" si="92"/>
        <v>-2.9147599999999443</v>
      </c>
      <c r="K1434" s="33">
        <f t="shared" si="93"/>
        <v>-1.5992095220505043E-3</v>
      </c>
    </row>
    <row r="1435" spans="1:11" x14ac:dyDescent="0.25">
      <c r="A1435" s="47" t="s">
        <v>107</v>
      </c>
      <c r="B1435" s="48" t="s">
        <v>111</v>
      </c>
      <c r="C1435" s="49">
        <v>45730.645833333336</v>
      </c>
      <c r="D1435" s="48">
        <v>248.61</v>
      </c>
      <c r="E1435" s="48">
        <v>147</v>
      </c>
      <c r="F1435" s="50">
        <v>-20.1096</v>
      </c>
      <c r="G1435" s="30">
        <f t="shared" si="90"/>
        <v>-2.0109600000000003</v>
      </c>
      <c r="H1435" s="31">
        <f t="shared" si="91"/>
        <v>413.6789</v>
      </c>
      <c r="I1435" s="31">
        <f>MAX($H$19:H1435)</f>
        <v>418.60461999999995</v>
      </c>
      <c r="J1435" s="32">
        <f t="shared" si="92"/>
        <v>-4.9257199999999557</v>
      </c>
      <c r="K1435" s="33">
        <f t="shared" si="93"/>
        <v>-4.8376450654822323E-3</v>
      </c>
    </row>
    <row r="1436" spans="1:11" x14ac:dyDescent="0.25">
      <c r="A1436" s="47" t="s">
        <v>106</v>
      </c>
      <c r="B1436" s="48" t="s">
        <v>111</v>
      </c>
      <c r="C1436" s="49">
        <v>45733.729166666664</v>
      </c>
      <c r="D1436" s="48">
        <v>233.94</v>
      </c>
      <c r="E1436" s="48">
        <v>504</v>
      </c>
      <c r="F1436" s="50">
        <v>7.9632000000000005</v>
      </c>
      <c r="G1436" s="30">
        <f t="shared" si="90"/>
        <v>0.79632000000000014</v>
      </c>
      <c r="H1436" s="31">
        <f t="shared" si="91"/>
        <v>414.47521999999998</v>
      </c>
      <c r="I1436" s="31">
        <f>MAX($H$19:H1436)</f>
        <v>418.60461999999995</v>
      </c>
      <c r="J1436" s="32">
        <f t="shared" si="92"/>
        <v>-4.1293999999999755</v>
      </c>
      <c r="K1436" s="33">
        <f t="shared" si="93"/>
        <v>1.9249712760307514E-3</v>
      </c>
    </row>
    <row r="1437" spans="1:11" x14ac:dyDescent="0.25">
      <c r="A1437" s="47" t="s">
        <v>104</v>
      </c>
      <c r="B1437" s="48" t="s">
        <v>111</v>
      </c>
      <c r="C1437" s="49">
        <v>45733.770833333336</v>
      </c>
      <c r="D1437" s="48">
        <v>198.38</v>
      </c>
      <c r="E1437" s="48">
        <v>463</v>
      </c>
      <c r="F1437" s="50">
        <v>-20.279399999999999</v>
      </c>
      <c r="G1437" s="30">
        <f t="shared" si="90"/>
        <v>-2.0279400000000001</v>
      </c>
      <c r="H1437" s="31">
        <f t="shared" si="91"/>
        <v>412.44727999999998</v>
      </c>
      <c r="I1437" s="31">
        <f>MAX($H$19:H1437)</f>
        <v>418.60461999999995</v>
      </c>
      <c r="J1437" s="32">
        <f t="shared" si="92"/>
        <v>-6.1573399999999765</v>
      </c>
      <c r="K1437" s="33">
        <f t="shared" si="93"/>
        <v>-4.8927894893209256E-3</v>
      </c>
    </row>
    <row r="1438" spans="1:11" x14ac:dyDescent="0.25">
      <c r="A1438" s="47" t="s">
        <v>104</v>
      </c>
      <c r="B1438" s="48" t="s">
        <v>112</v>
      </c>
      <c r="C1438" s="49">
        <v>45734.583333333336</v>
      </c>
      <c r="D1438" s="48">
        <v>190.65</v>
      </c>
      <c r="E1438" s="48">
        <v>378</v>
      </c>
      <c r="F1438" s="50">
        <v>-20.1096</v>
      </c>
      <c r="G1438" s="30">
        <f t="shared" si="90"/>
        <v>-2.0109600000000003</v>
      </c>
      <c r="H1438" s="31">
        <f t="shared" si="91"/>
        <v>410.43631999999997</v>
      </c>
      <c r="I1438" s="31">
        <f>MAX($H$19:H1438)</f>
        <v>418.60461999999995</v>
      </c>
      <c r="J1438" s="32">
        <f t="shared" si="92"/>
        <v>-8.1682999999999879</v>
      </c>
      <c r="K1438" s="33">
        <f t="shared" si="93"/>
        <v>-4.8756776866124563E-3</v>
      </c>
    </row>
    <row r="1439" spans="1:11" x14ac:dyDescent="0.25">
      <c r="A1439" s="47" t="s">
        <v>114</v>
      </c>
      <c r="B1439" s="48" t="s">
        <v>111</v>
      </c>
      <c r="C1439" s="49">
        <v>45735.583333333336</v>
      </c>
      <c r="D1439" s="48">
        <v>217.18</v>
      </c>
      <c r="E1439" s="48">
        <v>463</v>
      </c>
      <c r="F1439" s="50">
        <v>-20.742399999999996</v>
      </c>
      <c r="G1439" s="30">
        <f t="shared" si="90"/>
        <v>-2.0742399999999996</v>
      </c>
      <c r="H1439" s="31">
        <f t="shared" si="91"/>
        <v>408.36207999999999</v>
      </c>
      <c r="I1439" s="31">
        <f>MAX($H$19:H1439)</f>
        <v>418.60461999999995</v>
      </c>
      <c r="J1439" s="32">
        <f t="shared" si="92"/>
        <v>-10.242539999999963</v>
      </c>
      <c r="K1439" s="33">
        <f t="shared" si="93"/>
        <v>-5.0537437817392838E-3</v>
      </c>
    </row>
    <row r="1440" spans="1:11" x14ac:dyDescent="0.25">
      <c r="A1440" s="47" t="s">
        <v>105</v>
      </c>
      <c r="B1440" s="48" t="s">
        <v>111</v>
      </c>
      <c r="C1440" s="49">
        <v>45735.791666666664</v>
      </c>
      <c r="D1440" s="48">
        <v>167.21</v>
      </c>
      <c r="E1440" s="48">
        <v>669</v>
      </c>
      <c r="F1440" s="50">
        <v>-44.6892</v>
      </c>
      <c r="G1440" s="30">
        <f t="shared" si="90"/>
        <v>-4.4689199999999998</v>
      </c>
      <c r="H1440" s="31">
        <f t="shared" si="91"/>
        <v>403.89315999999997</v>
      </c>
      <c r="I1440" s="31">
        <f>MAX($H$19:H1440)</f>
        <v>418.60461999999995</v>
      </c>
      <c r="J1440" s="32">
        <f t="shared" si="92"/>
        <v>-14.711459999999988</v>
      </c>
      <c r="K1440" s="33">
        <f t="shared" si="93"/>
        <v>-1.0943523453499915E-2</v>
      </c>
    </row>
    <row r="1441" spans="1:11" x14ac:dyDescent="0.25">
      <c r="A1441" s="47" t="s">
        <v>104</v>
      </c>
      <c r="B1441" s="48" t="s">
        <v>111</v>
      </c>
      <c r="C1441" s="49">
        <v>45736.583333333336</v>
      </c>
      <c r="D1441" s="48">
        <v>196.26</v>
      </c>
      <c r="E1441" s="48">
        <v>449</v>
      </c>
      <c r="F1441" s="50">
        <v>7.7676999999999996</v>
      </c>
      <c r="G1441" s="30">
        <f t="shared" si="90"/>
        <v>0.77676999999999996</v>
      </c>
      <c r="H1441" s="31">
        <f t="shared" si="91"/>
        <v>404.66992999999997</v>
      </c>
      <c r="I1441" s="31">
        <f>MAX($H$19:H1441)</f>
        <v>418.60461999999995</v>
      </c>
      <c r="J1441" s="32">
        <f t="shared" si="92"/>
        <v>-13.934689999999989</v>
      </c>
      <c r="K1441" s="33">
        <f t="shared" si="93"/>
        <v>1.9232066222660826E-3</v>
      </c>
    </row>
    <row r="1442" spans="1:11" x14ac:dyDescent="0.25">
      <c r="A1442" s="47" t="s">
        <v>107</v>
      </c>
      <c r="B1442" s="48" t="s">
        <v>111</v>
      </c>
      <c r="C1442" s="49">
        <v>45737.583333333336</v>
      </c>
      <c r="D1442" s="48">
        <v>241.6</v>
      </c>
      <c r="E1442" s="48">
        <v>197</v>
      </c>
      <c r="F1442" s="50">
        <v>70.506299999999996</v>
      </c>
      <c r="G1442" s="30">
        <f t="shared" si="90"/>
        <v>7.05063</v>
      </c>
      <c r="H1442" s="31">
        <f t="shared" si="91"/>
        <v>411.72055999999998</v>
      </c>
      <c r="I1442" s="31">
        <f>MAX($H$19:H1442)</f>
        <v>418.60461999999995</v>
      </c>
      <c r="J1442" s="32">
        <f t="shared" si="92"/>
        <v>-6.8840599999999768</v>
      </c>
      <c r="K1442" s="33">
        <f t="shared" si="93"/>
        <v>1.7423162625402E-2</v>
      </c>
    </row>
    <row r="1443" spans="1:11" x14ac:dyDescent="0.25">
      <c r="A1443" s="47" t="s">
        <v>115</v>
      </c>
      <c r="B1443" s="48" t="s">
        <v>112</v>
      </c>
      <c r="C1443" s="49">
        <v>45742.75</v>
      </c>
      <c r="D1443" s="48">
        <v>109.07</v>
      </c>
      <c r="E1443" s="48">
        <v>703</v>
      </c>
      <c r="F1443" s="50">
        <v>41.476999999999997</v>
      </c>
      <c r="G1443" s="30">
        <f t="shared" si="90"/>
        <v>4.1476999999999995</v>
      </c>
      <c r="H1443" s="31">
        <f t="shared" si="91"/>
        <v>415.86825999999996</v>
      </c>
      <c r="I1443" s="31">
        <f>MAX($H$19:H1443)</f>
        <v>418.60461999999995</v>
      </c>
      <c r="J1443" s="32">
        <f t="shared" si="92"/>
        <v>-2.7363599999999906</v>
      </c>
      <c r="K1443" s="33">
        <f t="shared" si="93"/>
        <v>1.0074065769268392E-2</v>
      </c>
    </row>
    <row r="1444" spans="1:11" x14ac:dyDescent="0.25">
      <c r="A1444" s="47" t="s">
        <v>106</v>
      </c>
      <c r="B1444" s="48" t="s">
        <v>112</v>
      </c>
      <c r="C1444" s="49">
        <v>45744.583333333336</v>
      </c>
      <c r="D1444" s="48">
        <v>246.27</v>
      </c>
      <c r="E1444" s="48">
        <v>460</v>
      </c>
      <c r="F1444" s="50">
        <v>37.076000000000001</v>
      </c>
      <c r="G1444" s="30">
        <f t="shared" si="90"/>
        <v>3.7076000000000002</v>
      </c>
      <c r="H1444" s="31">
        <f t="shared" si="91"/>
        <v>419.57585999999998</v>
      </c>
      <c r="I1444" s="31">
        <f>MAX($H$19:H1444)</f>
        <v>419.57585999999998</v>
      </c>
      <c r="J1444" s="32">
        <f t="shared" si="92"/>
        <v>0</v>
      </c>
      <c r="K1444" s="33">
        <f t="shared" si="93"/>
        <v>8.915323328594571E-3</v>
      </c>
    </row>
    <row r="1445" spans="1:11" x14ac:dyDescent="0.25">
      <c r="A1445" s="47" t="s">
        <v>114</v>
      </c>
      <c r="B1445" s="48" t="s">
        <v>112</v>
      </c>
      <c r="C1445" s="49">
        <v>45744.604166666664</v>
      </c>
      <c r="D1445" s="48">
        <v>219.9</v>
      </c>
      <c r="E1445" s="48">
        <v>478</v>
      </c>
      <c r="F1445" s="50">
        <v>11.280799999999999</v>
      </c>
      <c r="G1445" s="30">
        <f t="shared" si="90"/>
        <v>1.12808</v>
      </c>
      <c r="H1445" s="31">
        <f t="shared" si="91"/>
        <v>420.70393999999999</v>
      </c>
      <c r="I1445" s="31">
        <f>MAX($H$19:H1445)</f>
        <v>420.70393999999999</v>
      </c>
      <c r="J1445" s="32">
        <f t="shared" si="92"/>
        <v>0</v>
      </c>
      <c r="K1445" s="33">
        <f t="shared" si="93"/>
        <v>2.6886198838989017E-3</v>
      </c>
    </row>
    <row r="1446" spans="1:11" x14ac:dyDescent="0.25">
      <c r="A1446" s="47" t="s">
        <v>106</v>
      </c>
      <c r="B1446" s="48" t="s">
        <v>111</v>
      </c>
      <c r="C1446" s="49">
        <v>45749.583333333336</v>
      </c>
      <c r="D1446" s="48">
        <v>245.05</v>
      </c>
      <c r="E1446" s="48">
        <v>426</v>
      </c>
      <c r="F1446" s="50">
        <v>8.1791999999999998</v>
      </c>
      <c r="G1446" s="30">
        <f t="shared" si="90"/>
        <v>0.81791999999999998</v>
      </c>
      <c r="H1446" s="31">
        <f t="shared" si="91"/>
        <v>421.52186</v>
      </c>
      <c r="I1446" s="31">
        <f>MAX($H$19:H1446)</f>
        <v>421.52186</v>
      </c>
      <c r="J1446" s="32">
        <f t="shared" si="92"/>
        <v>0</v>
      </c>
      <c r="K1446" s="33">
        <f t="shared" si="93"/>
        <v>1.9441700498454839E-3</v>
      </c>
    </row>
    <row r="1447" spans="1:11" x14ac:dyDescent="0.25">
      <c r="A1447" s="47" t="s">
        <v>104</v>
      </c>
      <c r="B1447" s="48" t="s">
        <v>111</v>
      </c>
      <c r="C1447" s="49">
        <v>45749.6875</v>
      </c>
      <c r="D1447" s="48">
        <v>195.78</v>
      </c>
      <c r="E1447" s="48">
        <v>394</v>
      </c>
      <c r="F1447" s="50">
        <v>7.9194000000000004</v>
      </c>
      <c r="G1447" s="30">
        <f t="shared" si="90"/>
        <v>0.79194000000000009</v>
      </c>
      <c r="H1447" s="31">
        <f t="shared" si="91"/>
        <v>422.31380000000001</v>
      </c>
      <c r="I1447" s="31">
        <f>MAX($H$19:H1447)</f>
        <v>422.31380000000001</v>
      </c>
      <c r="J1447" s="32">
        <f t="shared" si="92"/>
        <v>0</v>
      </c>
      <c r="K1447" s="33">
        <f t="shared" si="93"/>
        <v>1.8787637727732953E-3</v>
      </c>
    </row>
    <row r="1448" spans="1:11" x14ac:dyDescent="0.25">
      <c r="A1448" s="47" t="s">
        <v>114</v>
      </c>
      <c r="B1448" s="48" t="s">
        <v>112</v>
      </c>
      <c r="C1448" s="49">
        <v>45750.583333333336</v>
      </c>
      <c r="D1448" s="48">
        <v>204.23</v>
      </c>
      <c r="E1448" s="48">
        <v>256</v>
      </c>
      <c r="F1448" s="50">
        <v>77.260800000000003</v>
      </c>
      <c r="G1448" s="30">
        <f t="shared" si="90"/>
        <v>7.7260800000000005</v>
      </c>
      <c r="H1448" s="31">
        <f t="shared" si="91"/>
        <v>430.03988000000004</v>
      </c>
      <c r="I1448" s="31">
        <f>MAX($H$19:H1448)</f>
        <v>430.03988000000004</v>
      </c>
      <c r="J1448" s="32">
        <f t="shared" si="92"/>
        <v>0</v>
      </c>
      <c r="K1448" s="33">
        <f t="shared" si="93"/>
        <v>1.8294642514641968E-2</v>
      </c>
    </row>
    <row r="1449" spans="1:11" x14ac:dyDescent="0.25">
      <c r="A1449" s="47" t="s">
        <v>106</v>
      </c>
      <c r="B1449" s="48" t="s">
        <v>112</v>
      </c>
      <c r="C1449" s="49">
        <v>45750.583333333336</v>
      </c>
      <c r="D1449" s="48">
        <v>231.51</v>
      </c>
      <c r="E1449" s="48">
        <v>288</v>
      </c>
      <c r="F1449" s="50">
        <v>8.8415999999999997</v>
      </c>
      <c r="G1449" s="30">
        <f t="shared" si="90"/>
        <v>0.88416000000000006</v>
      </c>
      <c r="H1449" s="31">
        <f t="shared" si="91"/>
        <v>430.92404000000005</v>
      </c>
      <c r="I1449" s="31">
        <f>MAX($H$19:H1449)</f>
        <v>430.92404000000005</v>
      </c>
      <c r="J1449" s="32">
        <f t="shared" si="92"/>
        <v>0</v>
      </c>
      <c r="K1449" s="33">
        <f t="shared" si="93"/>
        <v>2.0559953648950913E-3</v>
      </c>
    </row>
    <row r="1450" spans="1:11" x14ac:dyDescent="0.25">
      <c r="A1450" s="47" t="s">
        <v>104</v>
      </c>
      <c r="B1450" s="48" t="s">
        <v>111</v>
      </c>
      <c r="C1450" s="49">
        <v>45756.729166666664</v>
      </c>
      <c r="D1450" s="48">
        <v>181.44</v>
      </c>
      <c r="E1450" s="48">
        <v>167</v>
      </c>
      <c r="F1450" s="50">
        <v>13.36</v>
      </c>
      <c r="G1450" s="30">
        <f t="shared" si="90"/>
        <v>1.3360000000000001</v>
      </c>
      <c r="H1450" s="31">
        <f t="shared" si="91"/>
        <v>432.26004000000006</v>
      </c>
      <c r="I1450" s="31">
        <f>MAX($H$19:H1450)</f>
        <v>432.26004000000006</v>
      </c>
      <c r="J1450" s="32">
        <f t="shared" si="92"/>
        <v>0</v>
      </c>
      <c r="K1450" s="33">
        <f t="shared" si="93"/>
        <v>3.1003143848740145E-3</v>
      </c>
    </row>
    <row r="1451" spans="1:11" x14ac:dyDescent="0.25">
      <c r="A1451" s="47" t="s">
        <v>116</v>
      </c>
      <c r="B1451" s="48" t="s">
        <v>111</v>
      </c>
      <c r="C1451" s="49">
        <v>45756.729166666664</v>
      </c>
      <c r="D1451" s="48">
        <v>510.04</v>
      </c>
      <c r="E1451" s="48">
        <v>78</v>
      </c>
      <c r="F1451" s="50">
        <v>8.1041999999999987</v>
      </c>
      <c r="G1451" s="30">
        <f t="shared" si="90"/>
        <v>0.81041999999999992</v>
      </c>
      <c r="H1451" s="31">
        <f t="shared" si="91"/>
        <v>433.07046000000008</v>
      </c>
      <c r="I1451" s="31">
        <f>MAX($H$19:H1451)</f>
        <v>433.07046000000008</v>
      </c>
      <c r="J1451" s="32">
        <f t="shared" si="92"/>
        <v>0</v>
      </c>
      <c r="K1451" s="33">
        <f t="shared" si="93"/>
        <v>1.8748436704905114E-3</v>
      </c>
    </row>
    <row r="1452" spans="1:11" x14ac:dyDescent="0.25">
      <c r="A1452" s="47" t="s">
        <v>105</v>
      </c>
      <c r="B1452" s="48" t="s">
        <v>111</v>
      </c>
      <c r="C1452" s="49">
        <v>45756.729166666664</v>
      </c>
      <c r="D1452" s="48">
        <v>155</v>
      </c>
      <c r="E1452" s="48">
        <v>251</v>
      </c>
      <c r="F1452" s="50">
        <v>12.625299999999999</v>
      </c>
      <c r="G1452" s="30">
        <f t="shared" si="90"/>
        <v>1.2625299999999999</v>
      </c>
      <c r="H1452" s="31">
        <f t="shared" si="91"/>
        <v>434.33299000000011</v>
      </c>
      <c r="I1452" s="31">
        <f>MAX($H$19:H1452)</f>
        <v>434.33299000000011</v>
      </c>
      <c r="J1452" s="32">
        <f t="shared" si="92"/>
        <v>0</v>
      </c>
      <c r="K1452" s="33">
        <f t="shared" si="93"/>
        <v>2.9152992794752031E-3</v>
      </c>
    </row>
    <row r="1453" spans="1:11" x14ac:dyDescent="0.25">
      <c r="A1453" s="47" t="s">
        <v>106</v>
      </c>
      <c r="B1453" s="48" t="s">
        <v>111</v>
      </c>
      <c r="C1453" s="49">
        <v>45756.729166666664</v>
      </c>
      <c r="D1453" s="48">
        <v>227.14</v>
      </c>
      <c r="E1453" s="48">
        <v>137</v>
      </c>
      <c r="F1453" s="50">
        <v>9.2064000000000004</v>
      </c>
      <c r="G1453" s="30">
        <f t="shared" si="90"/>
        <v>0.92064000000000012</v>
      </c>
      <c r="H1453" s="31">
        <f t="shared" si="91"/>
        <v>435.2536300000001</v>
      </c>
      <c r="I1453" s="31">
        <f>MAX($H$19:H1453)</f>
        <v>435.2536300000001</v>
      </c>
      <c r="J1453" s="32">
        <f t="shared" si="92"/>
        <v>0</v>
      </c>
      <c r="K1453" s="33">
        <f t="shared" si="93"/>
        <v>2.1196639932876682E-3</v>
      </c>
    </row>
    <row r="1454" spans="1:11" x14ac:dyDescent="0.25">
      <c r="A1454" s="47" t="s">
        <v>107</v>
      </c>
      <c r="B1454" s="48" t="s">
        <v>111</v>
      </c>
      <c r="C1454" s="49">
        <v>45763.5625</v>
      </c>
      <c r="D1454" s="48">
        <v>247.61</v>
      </c>
      <c r="E1454" s="48">
        <v>200</v>
      </c>
      <c r="F1454" s="50">
        <v>0</v>
      </c>
      <c r="G1454" s="30">
        <f t="shared" ref="G1454:G1517" si="94">(F1454*0.1)</f>
        <v>0</v>
      </c>
      <c r="H1454" s="31">
        <f t="shared" ref="H1454:H1517" si="95">(H1453+G1454)</f>
        <v>435.2536300000001</v>
      </c>
      <c r="I1454" s="31">
        <f>MAX($H$19:H1454)</f>
        <v>435.2536300000001</v>
      </c>
      <c r="J1454" s="32">
        <f t="shared" ref="J1454:J1517" si="96">(H1454-I1454)</f>
        <v>0</v>
      </c>
      <c r="K1454" s="33">
        <f t="shared" ref="K1454:K1517" si="97">(H1454/H1453)-1</f>
        <v>0</v>
      </c>
    </row>
    <row r="1455" spans="1:11" x14ac:dyDescent="0.25">
      <c r="A1455" s="47" t="s">
        <v>105</v>
      </c>
      <c r="B1455" s="48" t="s">
        <v>112</v>
      </c>
      <c r="C1455" s="49">
        <v>45763.583333333336</v>
      </c>
      <c r="D1455" s="48">
        <v>155.16</v>
      </c>
      <c r="E1455" s="48">
        <v>539</v>
      </c>
      <c r="F1455" s="50">
        <v>-20.050799999999999</v>
      </c>
      <c r="G1455" s="30">
        <f t="shared" si="94"/>
        <v>-2.00508</v>
      </c>
      <c r="H1455" s="31">
        <f t="shared" si="95"/>
        <v>433.24855000000008</v>
      </c>
      <c r="I1455" s="31">
        <f>MAX($H$19:H1455)</f>
        <v>435.2536300000001</v>
      </c>
      <c r="J1455" s="32">
        <f t="shared" si="96"/>
        <v>-2.0050800000000208</v>
      </c>
      <c r="K1455" s="33">
        <f t="shared" si="97"/>
        <v>-4.6066933433731583E-3</v>
      </c>
    </row>
    <row r="1456" spans="1:11" x14ac:dyDescent="0.25">
      <c r="A1456" s="47" t="s">
        <v>116</v>
      </c>
      <c r="B1456" s="48" t="s">
        <v>112</v>
      </c>
      <c r="C1456" s="49">
        <v>45763.708333333336</v>
      </c>
      <c r="D1456" s="48">
        <v>521.30999999999995</v>
      </c>
      <c r="E1456" s="48">
        <v>227</v>
      </c>
      <c r="F1456" s="50">
        <v>11.554299999999998</v>
      </c>
      <c r="G1456" s="30">
        <f t="shared" si="94"/>
        <v>1.1554299999999997</v>
      </c>
      <c r="H1456" s="31">
        <f t="shared" si="95"/>
        <v>434.4039800000001</v>
      </c>
      <c r="I1456" s="31">
        <f>MAX($H$19:H1456)</f>
        <v>435.2536300000001</v>
      </c>
      <c r="J1456" s="32">
        <f t="shared" si="96"/>
        <v>-0.84964999999999691</v>
      </c>
      <c r="K1456" s="33">
        <f t="shared" si="97"/>
        <v>2.6668987120672671E-3</v>
      </c>
    </row>
    <row r="1457" spans="1:11" x14ac:dyDescent="0.25">
      <c r="A1457" s="47" t="s">
        <v>107</v>
      </c>
      <c r="B1457" s="48" t="s">
        <v>112</v>
      </c>
      <c r="C1457" s="49">
        <v>45763.708333333336</v>
      </c>
      <c r="D1457" s="48">
        <v>245.56</v>
      </c>
      <c r="E1457" s="48">
        <v>199</v>
      </c>
      <c r="F1457" s="50">
        <v>20.258199999999999</v>
      </c>
      <c r="G1457" s="30">
        <f t="shared" si="94"/>
        <v>2.02582</v>
      </c>
      <c r="H1457" s="31">
        <f t="shared" si="95"/>
        <v>436.42980000000011</v>
      </c>
      <c r="I1457" s="31">
        <f>MAX($H$19:H1457)</f>
        <v>436.42980000000011</v>
      </c>
      <c r="J1457" s="32">
        <f t="shared" si="96"/>
        <v>0</v>
      </c>
      <c r="K1457" s="33">
        <f t="shared" si="97"/>
        <v>4.663447144291899E-3</v>
      </c>
    </row>
    <row r="1458" spans="1:11" x14ac:dyDescent="0.25">
      <c r="A1458" s="47" t="s">
        <v>115</v>
      </c>
      <c r="B1458" s="48" t="s">
        <v>111</v>
      </c>
      <c r="C1458" s="49">
        <v>45770.583333333336</v>
      </c>
      <c r="D1458" s="48">
        <v>92.81</v>
      </c>
      <c r="E1458" s="48">
        <v>505</v>
      </c>
      <c r="F1458" s="50">
        <v>-20.099</v>
      </c>
      <c r="G1458" s="30">
        <f t="shared" si="94"/>
        <v>-2.0099</v>
      </c>
      <c r="H1458" s="31">
        <f t="shared" si="95"/>
        <v>434.4199000000001</v>
      </c>
      <c r="I1458" s="31">
        <f>MAX($H$19:H1458)</f>
        <v>436.42980000000011</v>
      </c>
      <c r="J1458" s="32">
        <f t="shared" si="96"/>
        <v>-2.009900000000016</v>
      </c>
      <c r="K1458" s="33">
        <f t="shared" si="97"/>
        <v>-4.6053225513015272E-3</v>
      </c>
    </row>
    <row r="1459" spans="1:11" x14ac:dyDescent="0.25">
      <c r="A1459" s="47" t="s">
        <v>104</v>
      </c>
      <c r="B1459" s="48" t="s">
        <v>112</v>
      </c>
      <c r="C1459" s="49">
        <v>45777.583333333336</v>
      </c>
      <c r="D1459" s="48">
        <v>179.29</v>
      </c>
      <c r="E1459" s="48">
        <v>386</v>
      </c>
      <c r="F1459" s="50">
        <v>-20.1492</v>
      </c>
      <c r="G1459" s="30">
        <f t="shared" si="94"/>
        <v>-2.01492</v>
      </c>
      <c r="H1459" s="31">
        <f t="shared" si="95"/>
        <v>432.40498000000008</v>
      </c>
      <c r="I1459" s="31">
        <f>MAX($H$19:H1459)</f>
        <v>436.42980000000011</v>
      </c>
      <c r="J1459" s="32">
        <f t="shared" si="96"/>
        <v>-4.0248200000000338</v>
      </c>
      <c r="K1459" s="33">
        <f t="shared" si="97"/>
        <v>-4.6381853133339312E-3</v>
      </c>
    </row>
    <row r="1460" spans="1:11" x14ac:dyDescent="0.25">
      <c r="A1460" s="47" t="s">
        <v>116</v>
      </c>
      <c r="B1460" s="48" t="s">
        <v>112</v>
      </c>
      <c r="C1460" s="49">
        <v>45777.583333333336</v>
      </c>
      <c r="D1460" s="48">
        <v>524.66</v>
      </c>
      <c r="E1460" s="48">
        <v>252</v>
      </c>
      <c r="F1460" s="50">
        <v>-19.555199999999999</v>
      </c>
      <c r="G1460" s="30">
        <f t="shared" si="94"/>
        <v>-1.9555199999999999</v>
      </c>
      <c r="H1460" s="31">
        <f t="shared" si="95"/>
        <v>430.4494600000001</v>
      </c>
      <c r="I1460" s="31">
        <f>MAX($H$19:H1460)</f>
        <v>436.42980000000011</v>
      </c>
      <c r="J1460" s="32">
        <f t="shared" si="96"/>
        <v>-5.9803400000000124</v>
      </c>
      <c r="K1460" s="33">
        <f t="shared" si="97"/>
        <v>-4.5224271006314432E-3</v>
      </c>
    </row>
    <row r="1461" spans="1:11" x14ac:dyDescent="0.25">
      <c r="A1461" s="47" t="s">
        <v>105</v>
      </c>
      <c r="B1461" s="48" t="s">
        <v>112</v>
      </c>
      <c r="C1461" s="49">
        <v>45777.583333333336</v>
      </c>
      <c r="D1461" s="48">
        <v>157.56</v>
      </c>
      <c r="E1461" s="48">
        <v>542</v>
      </c>
      <c r="F1461" s="50">
        <v>-19.6204</v>
      </c>
      <c r="G1461" s="30">
        <f t="shared" si="94"/>
        <v>-1.96204</v>
      </c>
      <c r="H1461" s="31">
        <f t="shared" si="95"/>
        <v>428.4874200000001</v>
      </c>
      <c r="I1461" s="31">
        <f>MAX($H$19:H1461)</f>
        <v>436.42980000000011</v>
      </c>
      <c r="J1461" s="32">
        <f t="shared" si="96"/>
        <v>-7.9423800000000142</v>
      </c>
      <c r="K1461" s="33">
        <f t="shared" si="97"/>
        <v>-4.5581193202101078E-3</v>
      </c>
    </row>
    <row r="1462" spans="1:11" x14ac:dyDescent="0.25">
      <c r="A1462" s="47" t="s">
        <v>106</v>
      </c>
      <c r="B1462" s="48" t="s">
        <v>112</v>
      </c>
      <c r="C1462" s="49">
        <v>45777.583333333336</v>
      </c>
      <c r="D1462" s="48">
        <v>238.57</v>
      </c>
      <c r="E1462" s="48">
        <v>449</v>
      </c>
      <c r="F1462" s="50">
        <v>-20.7438</v>
      </c>
      <c r="G1462" s="30">
        <f t="shared" si="94"/>
        <v>-2.0743800000000001</v>
      </c>
      <c r="H1462" s="31">
        <f t="shared" si="95"/>
        <v>426.41304000000008</v>
      </c>
      <c r="I1462" s="31">
        <f>MAX($H$19:H1462)</f>
        <v>436.42980000000011</v>
      </c>
      <c r="J1462" s="32">
        <f t="shared" si="96"/>
        <v>-10.016760000000033</v>
      </c>
      <c r="K1462" s="33">
        <f t="shared" si="97"/>
        <v>-4.8411689659407786E-3</v>
      </c>
    </row>
    <row r="1463" spans="1:11" x14ac:dyDescent="0.25">
      <c r="A1463" s="47" t="s">
        <v>116</v>
      </c>
      <c r="B1463" s="48" t="s">
        <v>111</v>
      </c>
      <c r="C1463" s="49">
        <v>45779.583333333336</v>
      </c>
      <c r="D1463" s="48">
        <v>535.75</v>
      </c>
      <c r="E1463" s="48">
        <v>233</v>
      </c>
      <c r="F1463" s="50">
        <v>-26.445499999999996</v>
      </c>
      <c r="G1463" s="30">
        <f t="shared" si="94"/>
        <v>-2.6445499999999997</v>
      </c>
      <c r="H1463" s="31">
        <f t="shared" si="95"/>
        <v>423.7684900000001</v>
      </c>
      <c r="I1463" s="31">
        <f>MAX($H$19:H1463)</f>
        <v>436.42980000000011</v>
      </c>
      <c r="J1463" s="32">
        <f t="shared" si="96"/>
        <v>-12.661310000000014</v>
      </c>
      <c r="K1463" s="33">
        <f t="shared" si="97"/>
        <v>-6.2018506751105873E-3</v>
      </c>
    </row>
    <row r="1464" spans="1:11" x14ac:dyDescent="0.25">
      <c r="A1464" s="47" t="s">
        <v>105</v>
      </c>
      <c r="B1464" s="48" t="s">
        <v>112</v>
      </c>
      <c r="C1464" s="49">
        <v>45784.625</v>
      </c>
      <c r="D1464" s="48">
        <v>158.68</v>
      </c>
      <c r="E1464" s="48">
        <v>546</v>
      </c>
      <c r="F1464" s="50">
        <v>43.516199999999998</v>
      </c>
      <c r="G1464" s="30">
        <f t="shared" si="94"/>
        <v>4.3516199999999996</v>
      </c>
      <c r="H1464" s="31">
        <f t="shared" si="95"/>
        <v>428.12011000000012</v>
      </c>
      <c r="I1464" s="31">
        <f>MAX($H$19:H1464)</f>
        <v>436.42980000000011</v>
      </c>
      <c r="J1464" s="32">
        <f t="shared" si="96"/>
        <v>-8.3096899999999891</v>
      </c>
      <c r="K1464" s="33">
        <f t="shared" si="97"/>
        <v>1.0268861660762019E-2</v>
      </c>
    </row>
    <row r="1465" spans="1:11" x14ac:dyDescent="0.25">
      <c r="A1465" s="47" t="s">
        <v>115</v>
      </c>
      <c r="B1465" s="48" t="s">
        <v>112</v>
      </c>
      <c r="C1465" s="49">
        <v>45784.75</v>
      </c>
      <c r="D1465" s="48">
        <v>98.08</v>
      </c>
      <c r="E1465" s="48">
        <v>523</v>
      </c>
      <c r="F1465" s="50">
        <v>-21.0246</v>
      </c>
      <c r="G1465" s="30">
        <f t="shared" si="94"/>
        <v>-2.1024600000000002</v>
      </c>
      <c r="H1465" s="31">
        <f t="shared" si="95"/>
        <v>426.01765000000012</v>
      </c>
      <c r="I1465" s="31">
        <f>MAX($H$19:H1465)</f>
        <v>436.42980000000011</v>
      </c>
      <c r="J1465" s="32">
        <f t="shared" si="96"/>
        <v>-10.412149999999997</v>
      </c>
      <c r="K1465" s="33">
        <f t="shared" si="97"/>
        <v>-4.9109115663826808E-3</v>
      </c>
    </row>
    <row r="1466" spans="1:11" x14ac:dyDescent="0.25">
      <c r="A1466" s="47" t="s">
        <v>106</v>
      </c>
      <c r="B1466" s="48" t="s">
        <v>112</v>
      </c>
      <c r="C1466" s="49">
        <v>45785.5625</v>
      </c>
      <c r="D1466" s="48">
        <v>251.62</v>
      </c>
      <c r="E1466" s="48">
        <v>529</v>
      </c>
      <c r="F1466" s="50">
        <v>0</v>
      </c>
      <c r="G1466" s="30">
        <f t="shared" si="94"/>
        <v>0</v>
      </c>
      <c r="H1466" s="31">
        <f t="shared" si="95"/>
        <v>426.01765000000012</v>
      </c>
      <c r="I1466" s="31">
        <f>MAX($H$19:H1466)</f>
        <v>436.42980000000011</v>
      </c>
      <c r="J1466" s="32">
        <f t="shared" si="96"/>
        <v>-10.412149999999997</v>
      </c>
      <c r="K1466" s="33">
        <f t="shared" si="97"/>
        <v>0</v>
      </c>
    </row>
    <row r="1467" spans="1:11" x14ac:dyDescent="0.25">
      <c r="A1467" s="47" t="s">
        <v>115</v>
      </c>
      <c r="B1467" s="48" t="s">
        <v>111</v>
      </c>
      <c r="C1467" s="49">
        <v>45785.583333333336</v>
      </c>
      <c r="D1467" s="48">
        <v>104.43</v>
      </c>
      <c r="E1467" s="48">
        <v>398</v>
      </c>
      <c r="F1467" s="50">
        <v>-19.899999999999999</v>
      </c>
      <c r="G1467" s="30">
        <f t="shared" si="94"/>
        <v>-1.99</v>
      </c>
      <c r="H1467" s="31">
        <f t="shared" si="95"/>
        <v>424.02765000000011</v>
      </c>
      <c r="I1467" s="31">
        <f>MAX($H$19:H1467)</f>
        <v>436.42980000000011</v>
      </c>
      <c r="J1467" s="32">
        <f t="shared" si="96"/>
        <v>-12.402150000000006</v>
      </c>
      <c r="K1467" s="33">
        <f t="shared" si="97"/>
        <v>-4.6711679668671735E-3</v>
      </c>
    </row>
    <row r="1468" spans="1:11" x14ac:dyDescent="0.25">
      <c r="A1468" s="47" t="s">
        <v>114</v>
      </c>
      <c r="B1468" s="48" t="s">
        <v>111</v>
      </c>
      <c r="C1468" s="49">
        <v>45789.583333333336</v>
      </c>
      <c r="D1468" s="48">
        <v>208.51</v>
      </c>
      <c r="E1468" s="48">
        <v>344</v>
      </c>
      <c r="F1468" s="50">
        <v>22.222399999999997</v>
      </c>
      <c r="G1468" s="30">
        <f t="shared" si="94"/>
        <v>2.2222399999999998</v>
      </c>
      <c r="H1468" s="31">
        <f t="shared" si="95"/>
        <v>426.24989000000011</v>
      </c>
      <c r="I1468" s="31">
        <f>MAX($H$19:H1468)</f>
        <v>436.42980000000011</v>
      </c>
      <c r="J1468" s="32">
        <f t="shared" si="96"/>
        <v>-10.179910000000007</v>
      </c>
      <c r="K1468" s="33">
        <f t="shared" si="97"/>
        <v>5.2407903116695742E-3</v>
      </c>
    </row>
    <row r="1469" spans="1:11" x14ac:dyDescent="0.25">
      <c r="A1469" s="47" t="s">
        <v>116</v>
      </c>
      <c r="B1469" s="48" t="s">
        <v>111</v>
      </c>
      <c r="C1469" s="49">
        <v>45793.625</v>
      </c>
      <c r="D1469" s="48">
        <v>511.47</v>
      </c>
      <c r="E1469" s="48">
        <v>369</v>
      </c>
      <c r="F1469" s="50">
        <v>7.8597000000000001</v>
      </c>
      <c r="G1469" s="30">
        <f t="shared" si="94"/>
        <v>0.78597000000000006</v>
      </c>
      <c r="H1469" s="31">
        <f t="shared" si="95"/>
        <v>427.03586000000013</v>
      </c>
      <c r="I1469" s="31">
        <f>MAX($H$19:H1469)</f>
        <v>436.42980000000011</v>
      </c>
      <c r="J1469" s="32">
        <f t="shared" si="96"/>
        <v>-9.3939399999999864</v>
      </c>
      <c r="K1469" s="33">
        <f t="shared" si="97"/>
        <v>1.8439183644129997E-3</v>
      </c>
    </row>
    <row r="1470" spans="1:11" x14ac:dyDescent="0.25">
      <c r="A1470" s="47" t="s">
        <v>114</v>
      </c>
      <c r="B1470" s="48" t="s">
        <v>112</v>
      </c>
      <c r="C1470" s="49">
        <v>45796.583333333336</v>
      </c>
      <c r="D1470" s="48">
        <v>205.67</v>
      </c>
      <c r="E1470" s="48">
        <v>522</v>
      </c>
      <c r="F1470" s="50">
        <v>-20.462399999999999</v>
      </c>
      <c r="G1470" s="30">
        <f t="shared" si="94"/>
        <v>-2.0462400000000001</v>
      </c>
      <c r="H1470" s="31">
        <f t="shared" si="95"/>
        <v>424.98962000000012</v>
      </c>
      <c r="I1470" s="31">
        <f>MAX($H$19:H1470)</f>
        <v>436.42980000000011</v>
      </c>
      <c r="J1470" s="32">
        <f t="shared" si="96"/>
        <v>-11.440179999999998</v>
      </c>
      <c r="K1470" s="33">
        <f t="shared" si="97"/>
        <v>-4.7917287321023183E-3</v>
      </c>
    </row>
    <row r="1471" spans="1:11" x14ac:dyDescent="0.25">
      <c r="A1471" s="47" t="s">
        <v>115</v>
      </c>
      <c r="B1471" s="48" t="s">
        <v>112</v>
      </c>
      <c r="C1471" s="49">
        <v>45797.583333333336</v>
      </c>
      <c r="D1471" s="48">
        <v>112.89</v>
      </c>
      <c r="E1471" s="48">
        <v>800</v>
      </c>
      <c r="F1471" s="50">
        <v>-16</v>
      </c>
      <c r="G1471" s="30">
        <f t="shared" si="94"/>
        <v>-1.6</v>
      </c>
      <c r="H1471" s="31">
        <f t="shared" si="95"/>
        <v>423.38962000000009</v>
      </c>
      <c r="I1471" s="31">
        <f>MAX($H$19:H1471)</f>
        <v>436.42980000000011</v>
      </c>
      <c r="J1471" s="32">
        <f t="shared" si="96"/>
        <v>-13.040180000000021</v>
      </c>
      <c r="K1471" s="33">
        <f t="shared" si="97"/>
        <v>-3.7647978320035635E-3</v>
      </c>
    </row>
    <row r="1472" spans="1:11" x14ac:dyDescent="0.25">
      <c r="A1472" s="47" t="s">
        <v>104</v>
      </c>
      <c r="B1472" s="48" t="s">
        <v>112</v>
      </c>
      <c r="C1472" s="49">
        <v>45797.666666666664</v>
      </c>
      <c r="D1472" s="48">
        <v>203.53</v>
      </c>
      <c r="E1472" s="48">
        <v>684</v>
      </c>
      <c r="F1472" s="50">
        <v>24.213599999999996</v>
      </c>
      <c r="G1472" s="30">
        <f t="shared" si="94"/>
        <v>2.42136</v>
      </c>
      <c r="H1472" s="31">
        <f t="shared" si="95"/>
        <v>425.81098000000009</v>
      </c>
      <c r="I1472" s="31">
        <f>MAX($H$19:H1472)</f>
        <v>436.42980000000011</v>
      </c>
      <c r="J1472" s="32">
        <f t="shared" si="96"/>
        <v>-10.618820000000028</v>
      </c>
      <c r="K1472" s="33">
        <f t="shared" si="97"/>
        <v>5.7189876312979671E-3</v>
      </c>
    </row>
    <row r="1473" spans="1:11" x14ac:dyDescent="0.25">
      <c r="A1473" s="47" t="s">
        <v>116</v>
      </c>
      <c r="B1473" s="48" t="s">
        <v>112</v>
      </c>
      <c r="C1473" s="49">
        <v>45797.666666666664</v>
      </c>
      <c r="D1473" s="48">
        <v>509.21</v>
      </c>
      <c r="E1473" s="48">
        <v>501</v>
      </c>
      <c r="F1473" s="50">
        <v>13.5771</v>
      </c>
      <c r="G1473" s="30">
        <f t="shared" si="94"/>
        <v>1.35771</v>
      </c>
      <c r="H1473" s="31">
        <f t="shared" si="95"/>
        <v>427.16869000000008</v>
      </c>
      <c r="I1473" s="31">
        <f>MAX($H$19:H1473)</f>
        <v>436.42980000000011</v>
      </c>
      <c r="J1473" s="32">
        <f t="shared" si="96"/>
        <v>-9.2611100000000306</v>
      </c>
      <c r="K1473" s="33">
        <f t="shared" si="97"/>
        <v>3.1885274541298969E-3</v>
      </c>
    </row>
    <row r="1474" spans="1:11" x14ac:dyDescent="0.25">
      <c r="A1474" s="47" t="s">
        <v>105</v>
      </c>
      <c r="B1474" s="48" t="s">
        <v>111</v>
      </c>
      <c r="C1474" s="49">
        <v>45798.583333333336</v>
      </c>
      <c r="D1474" s="48">
        <v>169.23</v>
      </c>
      <c r="E1474" s="48">
        <v>503</v>
      </c>
      <c r="F1474" s="50">
        <v>22.282899999999998</v>
      </c>
      <c r="G1474" s="30">
        <f t="shared" si="94"/>
        <v>2.2282899999999999</v>
      </c>
      <c r="H1474" s="31">
        <f t="shared" si="95"/>
        <v>429.3969800000001</v>
      </c>
      <c r="I1474" s="31">
        <f>MAX($H$19:H1474)</f>
        <v>436.42980000000011</v>
      </c>
      <c r="J1474" s="32">
        <f t="shared" si="96"/>
        <v>-7.0328200000000152</v>
      </c>
      <c r="K1474" s="33">
        <f t="shared" si="97"/>
        <v>5.2164169616457645E-3</v>
      </c>
    </row>
    <row r="1475" spans="1:11" x14ac:dyDescent="0.25">
      <c r="A1475" s="47" t="s">
        <v>106</v>
      </c>
      <c r="B1475" s="48" t="s">
        <v>112</v>
      </c>
      <c r="C1475" s="49">
        <v>45798.645833333336</v>
      </c>
      <c r="D1475" s="48">
        <v>263.64</v>
      </c>
      <c r="E1475" s="48">
        <v>594</v>
      </c>
      <c r="F1475" s="50">
        <v>20.611799999999999</v>
      </c>
      <c r="G1475" s="30">
        <f t="shared" si="94"/>
        <v>2.0611799999999998</v>
      </c>
      <c r="H1475" s="31">
        <f t="shared" si="95"/>
        <v>431.45816000000008</v>
      </c>
      <c r="I1475" s="31">
        <f>MAX($H$19:H1475)</f>
        <v>436.42980000000011</v>
      </c>
      <c r="J1475" s="32">
        <f t="shared" si="96"/>
        <v>-4.9716400000000363</v>
      </c>
      <c r="K1475" s="33">
        <f t="shared" si="97"/>
        <v>4.8001734898088788E-3</v>
      </c>
    </row>
    <row r="1476" spans="1:11" x14ac:dyDescent="0.25">
      <c r="A1476" s="47" t="s">
        <v>115</v>
      </c>
      <c r="B1476" s="48" t="s">
        <v>112</v>
      </c>
      <c r="C1476" s="49">
        <v>45798.729166666664</v>
      </c>
      <c r="D1476" s="48">
        <v>112.61</v>
      </c>
      <c r="E1476" s="48">
        <v>701</v>
      </c>
      <c r="F1476" s="50">
        <v>8.1315999999999988</v>
      </c>
      <c r="G1476" s="30">
        <f t="shared" si="94"/>
        <v>0.81315999999999988</v>
      </c>
      <c r="H1476" s="31">
        <f t="shared" si="95"/>
        <v>432.27132000000006</v>
      </c>
      <c r="I1476" s="31">
        <f>MAX($H$19:H1476)</f>
        <v>436.42980000000011</v>
      </c>
      <c r="J1476" s="32">
        <f t="shared" si="96"/>
        <v>-4.1584800000000541</v>
      </c>
      <c r="K1476" s="33">
        <f t="shared" si="97"/>
        <v>1.8846786905131196E-3</v>
      </c>
    </row>
    <row r="1477" spans="1:11" x14ac:dyDescent="0.25">
      <c r="A1477" s="47" t="s">
        <v>104</v>
      </c>
      <c r="B1477" s="48" t="s">
        <v>112</v>
      </c>
      <c r="C1477" s="49">
        <v>45800.583333333336</v>
      </c>
      <c r="D1477" s="48">
        <v>200.09</v>
      </c>
      <c r="E1477" s="48">
        <v>443</v>
      </c>
      <c r="F1477" s="50">
        <v>-19.5806</v>
      </c>
      <c r="G1477" s="30">
        <f t="shared" si="94"/>
        <v>-1.9580600000000001</v>
      </c>
      <c r="H1477" s="31">
        <f t="shared" si="95"/>
        <v>430.31326000000007</v>
      </c>
      <c r="I1477" s="31">
        <f>MAX($H$19:H1477)</f>
        <v>436.42980000000011</v>
      </c>
      <c r="J1477" s="32">
        <f t="shared" si="96"/>
        <v>-6.1165400000000432</v>
      </c>
      <c r="K1477" s="33">
        <f t="shared" si="97"/>
        <v>-4.5297013921719032E-3</v>
      </c>
    </row>
    <row r="1478" spans="1:11" x14ac:dyDescent="0.25">
      <c r="A1478" s="47" t="s">
        <v>107</v>
      </c>
      <c r="B1478" s="48" t="s">
        <v>112</v>
      </c>
      <c r="C1478" s="49">
        <v>45800.583333333336</v>
      </c>
      <c r="D1478" s="48">
        <v>336.85</v>
      </c>
      <c r="E1478" s="48">
        <v>181</v>
      </c>
      <c r="F1478" s="50">
        <v>-19.656600000000001</v>
      </c>
      <c r="G1478" s="30">
        <f t="shared" si="94"/>
        <v>-1.9656600000000002</v>
      </c>
      <c r="H1478" s="31">
        <f t="shared" si="95"/>
        <v>428.34760000000006</v>
      </c>
      <c r="I1478" s="31">
        <f>MAX($H$19:H1478)</f>
        <v>436.42980000000011</v>
      </c>
      <c r="J1478" s="32">
        <f t="shared" si="96"/>
        <v>-8.0822000000000571</v>
      </c>
      <c r="K1478" s="33">
        <f t="shared" si="97"/>
        <v>-4.5679745030400287E-3</v>
      </c>
    </row>
    <row r="1479" spans="1:11" x14ac:dyDescent="0.25">
      <c r="A1479" s="47" t="s">
        <v>107</v>
      </c>
      <c r="B1479" s="48" t="s">
        <v>111</v>
      </c>
      <c r="C1479" s="49">
        <v>45804.583333333336</v>
      </c>
      <c r="D1479" s="48">
        <v>353.19</v>
      </c>
      <c r="E1479" s="48">
        <v>172</v>
      </c>
      <c r="F1479" s="50">
        <v>21.585999999999999</v>
      </c>
      <c r="G1479" s="30">
        <f t="shared" si="94"/>
        <v>2.1585999999999999</v>
      </c>
      <c r="H1479" s="31">
        <f t="shared" si="95"/>
        <v>430.50620000000004</v>
      </c>
      <c r="I1479" s="31">
        <f>MAX($H$19:H1479)</f>
        <v>436.42980000000011</v>
      </c>
      <c r="J1479" s="32">
        <f t="shared" si="96"/>
        <v>-5.9236000000000786</v>
      </c>
      <c r="K1479" s="33">
        <f t="shared" si="97"/>
        <v>5.0393652258118316E-3</v>
      </c>
    </row>
    <row r="1480" spans="1:11" x14ac:dyDescent="0.25">
      <c r="A1480" s="47" t="s">
        <v>116</v>
      </c>
      <c r="B1480" s="48" t="s">
        <v>112</v>
      </c>
      <c r="C1480" s="49">
        <v>45806.5625</v>
      </c>
      <c r="D1480" s="48">
        <v>504.5</v>
      </c>
      <c r="E1480" s="48">
        <v>542</v>
      </c>
      <c r="F1480" s="50">
        <v>23.089200000000002</v>
      </c>
      <c r="G1480" s="30">
        <f t="shared" si="94"/>
        <v>2.3089200000000001</v>
      </c>
      <c r="H1480" s="31">
        <f t="shared" si="95"/>
        <v>432.81512000000004</v>
      </c>
      <c r="I1480" s="31">
        <f>MAX($H$19:H1480)</f>
        <v>436.42980000000011</v>
      </c>
      <c r="J1480" s="32">
        <f t="shared" si="96"/>
        <v>-3.6146800000000781</v>
      </c>
      <c r="K1480" s="33">
        <f t="shared" si="97"/>
        <v>5.3632677067136925E-3</v>
      </c>
    </row>
    <row r="1481" spans="1:11" x14ac:dyDescent="0.25">
      <c r="A1481" s="47" t="s">
        <v>115</v>
      </c>
      <c r="B1481" s="48" t="s">
        <v>112</v>
      </c>
      <c r="C1481" s="49">
        <v>45806.729166666664</v>
      </c>
      <c r="D1481" s="48">
        <v>112.79</v>
      </c>
      <c r="E1481" s="48">
        <v>844</v>
      </c>
      <c r="F1481" s="50">
        <v>32.071999999999996</v>
      </c>
      <c r="G1481" s="30">
        <f t="shared" si="94"/>
        <v>3.2071999999999998</v>
      </c>
      <c r="H1481" s="31">
        <f t="shared" si="95"/>
        <v>436.02232000000004</v>
      </c>
      <c r="I1481" s="31">
        <f>MAX($H$19:H1481)</f>
        <v>436.42980000000011</v>
      </c>
      <c r="J1481" s="32">
        <f t="shared" si="96"/>
        <v>-0.40748000000007778</v>
      </c>
      <c r="K1481" s="33">
        <f t="shared" si="97"/>
        <v>7.4100923276432251E-3</v>
      </c>
    </row>
    <row r="1482" spans="1:11" x14ac:dyDescent="0.25">
      <c r="A1482" s="47" t="s">
        <v>105</v>
      </c>
      <c r="B1482" s="48" t="s">
        <v>112</v>
      </c>
      <c r="C1482" s="49">
        <v>45807.583333333336</v>
      </c>
      <c r="D1482" s="48">
        <v>171.65</v>
      </c>
      <c r="E1482" s="48">
        <v>744</v>
      </c>
      <c r="F1482" s="50">
        <v>18.4512</v>
      </c>
      <c r="G1482" s="30">
        <f t="shared" si="94"/>
        <v>1.8451200000000001</v>
      </c>
      <c r="H1482" s="31">
        <f t="shared" si="95"/>
        <v>437.86744000000004</v>
      </c>
      <c r="I1482" s="31">
        <f>MAX($H$19:H1482)</f>
        <v>437.86744000000004</v>
      </c>
      <c r="J1482" s="32">
        <f t="shared" si="96"/>
        <v>0</v>
      </c>
      <c r="K1482" s="33">
        <f t="shared" si="97"/>
        <v>4.2317099730124763E-3</v>
      </c>
    </row>
    <row r="1483" spans="1:11" x14ac:dyDescent="0.25">
      <c r="A1483" s="47" t="s">
        <v>106</v>
      </c>
      <c r="B1483" s="48" t="s">
        <v>112</v>
      </c>
      <c r="C1483" s="49">
        <v>45807.583333333336</v>
      </c>
      <c r="D1483" s="48">
        <v>263.20999999999998</v>
      </c>
      <c r="E1483" s="48">
        <v>775</v>
      </c>
      <c r="F1483" s="50">
        <v>-18.600000000000001</v>
      </c>
      <c r="G1483" s="30">
        <f t="shared" si="94"/>
        <v>-1.8600000000000003</v>
      </c>
      <c r="H1483" s="31">
        <f t="shared" si="95"/>
        <v>436.00744000000003</v>
      </c>
      <c r="I1483" s="31">
        <f>MAX($H$19:H1483)</f>
        <v>437.86744000000004</v>
      </c>
      <c r="J1483" s="32">
        <f t="shared" si="96"/>
        <v>-1.8600000000000136</v>
      </c>
      <c r="K1483" s="33">
        <f t="shared" si="97"/>
        <v>-4.2478609507937692E-3</v>
      </c>
    </row>
    <row r="1484" spans="1:11" x14ac:dyDescent="0.25">
      <c r="A1484" s="47" t="s">
        <v>107</v>
      </c>
      <c r="B1484" s="48" t="s">
        <v>112</v>
      </c>
      <c r="C1484" s="49">
        <v>45807.708333333336</v>
      </c>
      <c r="D1484" s="48">
        <v>346.47</v>
      </c>
      <c r="E1484" s="48">
        <v>169</v>
      </c>
      <c r="F1484" s="50">
        <v>-20.111000000000001</v>
      </c>
      <c r="G1484" s="30">
        <f t="shared" si="94"/>
        <v>-2.0111000000000003</v>
      </c>
      <c r="H1484" s="31">
        <f t="shared" si="95"/>
        <v>433.99634000000003</v>
      </c>
      <c r="I1484" s="31">
        <f>MAX($H$19:H1484)</f>
        <v>437.86744000000004</v>
      </c>
      <c r="J1484" s="32">
        <f t="shared" si="96"/>
        <v>-3.8711000000000126</v>
      </c>
      <c r="K1484" s="33">
        <f t="shared" si="97"/>
        <v>-4.6125359695696755E-3</v>
      </c>
    </row>
    <row r="1485" spans="1:11" x14ac:dyDescent="0.25">
      <c r="A1485" s="47" t="s">
        <v>106</v>
      </c>
      <c r="B1485" s="48" t="s">
        <v>111</v>
      </c>
      <c r="C1485" s="49">
        <v>45807.8125</v>
      </c>
      <c r="D1485" s="48">
        <v>265.10000000000002</v>
      </c>
      <c r="E1485" s="48">
        <v>768</v>
      </c>
      <c r="F1485" s="50">
        <v>-19.660799999999998</v>
      </c>
      <c r="G1485" s="30">
        <f t="shared" si="94"/>
        <v>-1.9660799999999998</v>
      </c>
      <c r="H1485" s="31">
        <f t="shared" si="95"/>
        <v>432.03026000000006</v>
      </c>
      <c r="I1485" s="31">
        <f>MAX($H$19:H1485)</f>
        <v>437.86744000000004</v>
      </c>
      <c r="J1485" s="32">
        <f t="shared" si="96"/>
        <v>-5.8371799999999894</v>
      </c>
      <c r="K1485" s="33">
        <f t="shared" si="97"/>
        <v>-4.5301764526400889E-3</v>
      </c>
    </row>
    <row r="1486" spans="1:11" x14ac:dyDescent="0.25">
      <c r="A1486" s="47" t="s">
        <v>106</v>
      </c>
      <c r="B1486" s="48" t="s">
        <v>111</v>
      </c>
      <c r="C1486" s="49">
        <v>45810.770833333336</v>
      </c>
      <c r="D1486" s="48">
        <v>264.81</v>
      </c>
      <c r="E1486" s="48">
        <v>768</v>
      </c>
      <c r="F1486" s="50">
        <v>-20.275199999999998</v>
      </c>
      <c r="G1486" s="30">
        <f t="shared" si="94"/>
        <v>-2.02752</v>
      </c>
      <c r="H1486" s="31">
        <f t="shared" si="95"/>
        <v>430.00274000000007</v>
      </c>
      <c r="I1486" s="31">
        <f>MAX($H$19:H1486)</f>
        <v>437.86744000000004</v>
      </c>
      <c r="J1486" s="32">
        <f t="shared" si="96"/>
        <v>-7.8646999999999707</v>
      </c>
      <c r="K1486" s="33">
        <f t="shared" si="97"/>
        <v>-4.6930046057421793E-3</v>
      </c>
    </row>
    <row r="1487" spans="1:11" x14ac:dyDescent="0.25">
      <c r="A1487" s="47" t="s">
        <v>106</v>
      </c>
      <c r="B1487" s="48" t="s">
        <v>111</v>
      </c>
      <c r="C1487" s="49">
        <v>45811.604166666664</v>
      </c>
      <c r="D1487" s="48">
        <v>265.23</v>
      </c>
      <c r="E1487" s="48">
        <v>649</v>
      </c>
      <c r="F1487" s="50">
        <v>9.0211000000000006</v>
      </c>
      <c r="G1487" s="30">
        <f t="shared" si="94"/>
        <v>0.90211000000000008</v>
      </c>
      <c r="H1487" s="31">
        <f t="shared" si="95"/>
        <v>430.90485000000007</v>
      </c>
      <c r="I1487" s="31">
        <f>MAX($H$19:H1487)</f>
        <v>437.86744000000004</v>
      </c>
      <c r="J1487" s="32">
        <f t="shared" si="96"/>
        <v>-6.9625899999999774</v>
      </c>
      <c r="K1487" s="33">
        <f t="shared" si="97"/>
        <v>2.0979168644366109E-3</v>
      </c>
    </row>
    <row r="1488" spans="1:11" x14ac:dyDescent="0.25">
      <c r="A1488" s="47" t="s">
        <v>114</v>
      </c>
      <c r="B1488" s="48" t="s">
        <v>111</v>
      </c>
      <c r="C1488" s="49">
        <v>45813.645833333336</v>
      </c>
      <c r="D1488" s="48">
        <v>204.55</v>
      </c>
      <c r="E1488" s="48">
        <v>641</v>
      </c>
      <c r="F1488" s="50">
        <v>-20.127400000000002</v>
      </c>
      <c r="G1488" s="30">
        <f t="shared" si="94"/>
        <v>-2.0127400000000004</v>
      </c>
      <c r="H1488" s="31">
        <f t="shared" si="95"/>
        <v>428.89211000000006</v>
      </c>
      <c r="I1488" s="31">
        <f>MAX($H$19:H1488)</f>
        <v>437.86744000000004</v>
      </c>
      <c r="J1488" s="32">
        <f t="shared" si="96"/>
        <v>-8.9753299999999854</v>
      </c>
      <c r="K1488" s="33">
        <f t="shared" si="97"/>
        <v>-4.6709615823540274E-3</v>
      </c>
    </row>
    <row r="1489" spans="1:11" x14ac:dyDescent="0.25">
      <c r="A1489" s="47" t="s">
        <v>115</v>
      </c>
      <c r="B1489" s="48" t="s">
        <v>111</v>
      </c>
      <c r="C1489" s="49">
        <v>45817.583333333336</v>
      </c>
      <c r="D1489" s="48">
        <v>120.58</v>
      </c>
      <c r="E1489" s="48">
        <v>605</v>
      </c>
      <c r="F1489" s="50">
        <v>7.6835000000000004</v>
      </c>
      <c r="G1489" s="30">
        <f t="shared" si="94"/>
        <v>0.76835000000000009</v>
      </c>
      <c r="H1489" s="31">
        <f t="shared" si="95"/>
        <v>429.66046000000006</v>
      </c>
      <c r="I1489" s="31">
        <f>MAX($H$19:H1489)</f>
        <v>437.86744000000004</v>
      </c>
      <c r="J1489" s="32">
        <f t="shared" si="96"/>
        <v>-8.2069799999999873</v>
      </c>
      <c r="K1489" s="33">
        <f t="shared" si="97"/>
        <v>1.7914761826698378E-3</v>
      </c>
    </row>
    <row r="1490" spans="1:11" x14ac:dyDescent="0.25">
      <c r="A1490" s="47" t="s">
        <v>107</v>
      </c>
      <c r="B1490" s="48" t="s">
        <v>111</v>
      </c>
      <c r="C1490" s="49">
        <v>45818.645833333336</v>
      </c>
      <c r="D1490" s="48">
        <v>318.56</v>
      </c>
      <c r="E1490" s="48">
        <v>142</v>
      </c>
      <c r="F1490" s="50">
        <v>24.0548</v>
      </c>
      <c r="G1490" s="30">
        <f t="shared" si="94"/>
        <v>2.4054800000000003</v>
      </c>
      <c r="H1490" s="31">
        <f t="shared" si="95"/>
        <v>432.06594000000007</v>
      </c>
      <c r="I1490" s="31">
        <f>MAX($H$19:H1490)</f>
        <v>437.86744000000004</v>
      </c>
      <c r="J1490" s="32">
        <f t="shared" si="96"/>
        <v>-5.8014999999999759</v>
      </c>
      <c r="K1490" s="33">
        <f t="shared" si="97"/>
        <v>5.598560314346912E-3</v>
      </c>
    </row>
    <row r="1491" spans="1:11" x14ac:dyDescent="0.25">
      <c r="A1491" s="47" t="s">
        <v>114</v>
      </c>
      <c r="B1491" s="48" t="s">
        <v>112</v>
      </c>
      <c r="C1491" s="49">
        <v>45818.729166666664</v>
      </c>
      <c r="D1491" s="48">
        <v>201.78</v>
      </c>
      <c r="E1491" s="48">
        <v>522</v>
      </c>
      <c r="F1491" s="50">
        <v>-19.9404</v>
      </c>
      <c r="G1491" s="30">
        <f t="shared" si="94"/>
        <v>-1.99404</v>
      </c>
      <c r="H1491" s="31">
        <f t="shared" si="95"/>
        <v>430.07190000000008</v>
      </c>
      <c r="I1491" s="31">
        <f>MAX($H$19:H1491)</f>
        <v>437.86744000000004</v>
      </c>
      <c r="J1491" s="32">
        <f t="shared" si="96"/>
        <v>-7.7955399999999599</v>
      </c>
      <c r="K1491" s="33">
        <f t="shared" si="97"/>
        <v>-4.6151288851882244E-3</v>
      </c>
    </row>
    <row r="1492" spans="1:11" x14ac:dyDescent="0.25">
      <c r="A1492" s="47" t="s">
        <v>104</v>
      </c>
      <c r="B1492" s="48" t="s">
        <v>112</v>
      </c>
      <c r="C1492" s="49">
        <v>45820.583333333336</v>
      </c>
      <c r="D1492" s="48">
        <v>212.51</v>
      </c>
      <c r="E1492" s="48">
        <v>623</v>
      </c>
      <c r="F1492" s="50">
        <v>-10.092599999999999</v>
      </c>
      <c r="G1492" s="30">
        <f t="shared" si="94"/>
        <v>-1.00926</v>
      </c>
      <c r="H1492" s="31">
        <f t="shared" si="95"/>
        <v>429.0626400000001</v>
      </c>
      <c r="I1492" s="31">
        <f>MAX($H$19:H1492)</f>
        <v>437.86744000000004</v>
      </c>
      <c r="J1492" s="32">
        <f t="shared" si="96"/>
        <v>-8.8047999999999433</v>
      </c>
      <c r="K1492" s="33">
        <f t="shared" si="97"/>
        <v>-2.3467238850061189E-3</v>
      </c>
    </row>
    <row r="1493" spans="1:11" x14ac:dyDescent="0.25">
      <c r="A1493" s="47" t="s">
        <v>115</v>
      </c>
      <c r="B1493" s="48" t="s">
        <v>112</v>
      </c>
      <c r="C1493" s="49">
        <v>45820.75</v>
      </c>
      <c r="D1493" s="48">
        <v>119.16</v>
      </c>
      <c r="E1493" s="48">
        <v>646</v>
      </c>
      <c r="F1493" s="50">
        <v>34.690199999999997</v>
      </c>
      <c r="G1493" s="30">
        <f t="shared" si="94"/>
        <v>3.46902</v>
      </c>
      <c r="H1493" s="31">
        <f t="shared" si="95"/>
        <v>432.5316600000001</v>
      </c>
      <c r="I1493" s="31">
        <f>MAX($H$19:H1493)</f>
        <v>437.86744000000004</v>
      </c>
      <c r="J1493" s="32">
        <f t="shared" si="96"/>
        <v>-5.3357799999999429</v>
      </c>
      <c r="K1493" s="33">
        <f t="shared" si="97"/>
        <v>8.0851131666928033E-3</v>
      </c>
    </row>
    <row r="1494" spans="1:11" x14ac:dyDescent="0.25">
      <c r="A1494" s="47" t="s">
        <v>105</v>
      </c>
      <c r="B1494" s="48" t="s">
        <v>112</v>
      </c>
      <c r="C1494" s="49">
        <v>45821.583333333336</v>
      </c>
      <c r="D1494" s="48">
        <v>175.53</v>
      </c>
      <c r="E1494" s="48">
        <v>704</v>
      </c>
      <c r="F1494" s="50">
        <v>-19.007999999999999</v>
      </c>
      <c r="G1494" s="30">
        <f t="shared" si="94"/>
        <v>-1.9008</v>
      </c>
      <c r="H1494" s="31">
        <f t="shared" si="95"/>
        <v>430.6308600000001</v>
      </c>
      <c r="I1494" s="31">
        <f>MAX($H$19:H1494)</f>
        <v>437.86744000000004</v>
      </c>
      <c r="J1494" s="32">
        <f t="shared" si="96"/>
        <v>-7.2365799999999467</v>
      </c>
      <c r="K1494" s="33">
        <f t="shared" si="97"/>
        <v>-4.3945916005316832E-3</v>
      </c>
    </row>
    <row r="1495" spans="1:11" x14ac:dyDescent="0.25">
      <c r="A1495" s="47" t="s">
        <v>106</v>
      </c>
      <c r="B1495" s="48" t="s">
        <v>112</v>
      </c>
      <c r="C1495" s="49">
        <v>45821.583333333336</v>
      </c>
      <c r="D1495" s="48">
        <v>263.32</v>
      </c>
      <c r="E1495" s="48">
        <v>586</v>
      </c>
      <c r="F1495" s="50">
        <v>-19.1036</v>
      </c>
      <c r="G1495" s="30">
        <f t="shared" si="94"/>
        <v>-1.9103600000000001</v>
      </c>
      <c r="H1495" s="31">
        <f t="shared" si="95"/>
        <v>428.72050000000007</v>
      </c>
      <c r="I1495" s="31">
        <f>MAX($H$19:H1495)</f>
        <v>437.86744000000004</v>
      </c>
      <c r="J1495" s="32">
        <f t="shared" si="96"/>
        <v>-9.1469399999999723</v>
      </c>
      <c r="K1495" s="33">
        <f t="shared" si="97"/>
        <v>-4.4361892689251947E-3</v>
      </c>
    </row>
    <row r="1496" spans="1:11" x14ac:dyDescent="0.25">
      <c r="A1496" s="47" t="s">
        <v>116</v>
      </c>
      <c r="B1496" s="48" t="s">
        <v>111</v>
      </c>
      <c r="C1496" s="49">
        <v>45824.583333333336</v>
      </c>
      <c r="D1496" s="48">
        <v>491.12</v>
      </c>
      <c r="E1496" s="48">
        <v>384</v>
      </c>
      <c r="F1496" s="50">
        <v>-20.044799999999999</v>
      </c>
      <c r="G1496" s="30">
        <f t="shared" si="94"/>
        <v>-2.00448</v>
      </c>
      <c r="H1496" s="31">
        <f t="shared" si="95"/>
        <v>426.71602000000007</v>
      </c>
      <c r="I1496" s="31">
        <f>MAX($H$19:H1496)</f>
        <v>437.86744000000004</v>
      </c>
      <c r="J1496" s="32">
        <f t="shared" si="96"/>
        <v>-11.151419999999973</v>
      </c>
      <c r="K1496" s="33">
        <f t="shared" si="97"/>
        <v>-4.6754937074388048E-3</v>
      </c>
    </row>
    <row r="1497" spans="1:11" x14ac:dyDescent="0.25">
      <c r="A1497" s="47" t="s">
        <v>107</v>
      </c>
      <c r="B1497" s="48" t="s">
        <v>112</v>
      </c>
      <c r="C1497" s="49">
        <v>45825.645833333336</v>
      </c>
      <c r="D1497" s="48">
        <v>320.13</v>
      </c>
      <c r="E1497" s="48">
        <v>192</v>
      </c>
      <c r="F1497" s="50">
        <v>13.344000000000001</v>
      </c>
      <c r="G1497" s="30">
        <f t="shared" si="94"/>
        <v>1.3344000000000003</v>
      </c>
      <c r="H1497" s="31">
        <f t="shared" si="95"/>
        <v>428.05042000000009</v>
      </c>
      <c r="I1497" s="31">
        <f>MAX($H$19:H1497)</f>
        <v>437.86744000000004</v>
      </c>
      <c r="J1497" s="32">
        <f t="shared" si="96"/>
        <v>-9.8170199999999568</v>
      </c>
      <c r="K1497" s="33">
        <f t="shared" si="97"/>
        <v>3.1271382780519996E-3</v>
      </c>
    </row>
    <row r="1498" spans="1:11" x14ac:dyDescent="0.25">
      <c r="A1498" s="47" t="s">
        <v>105</v>
      </c>
      <c r="B1498" s="48" t="s">
        <v>112</v>
      </c>
      <c r="C1498" s="49">
        <v>45826.666666666664</v>
      </c>
      <c r="D1498" s="48">
        <v>176.36</v>
      </c>
      <c r="E1498" s="48">
        <v>866</v>
      </c>
      <c r="F1498" s="50">
        <v>-10.392000000000001</v>
      </c>
      <c r="G1498" s="30">
        <f t="shared" si="94"/>
        <v>-1.0392000000000001</v>
      </c>
      <c r="H1498" s="31">
        <f t="shared" si="95"/>
        <v>427.01122000000009</v>
      </c>
      <c r="I1498" s="31">
        <f>MAX($H$19:H1498)</f>
        <v>437.86744000000004</v>
      </c>
      <c r="J1498" s="32">
        <f t="shared" si="96"/>
        <v>-10.856219999999951</v>
      </c>
      <c r="K1498" s="33">
        <f t="shared" si="97"/>
        <v>-2.4277513849887411E-3</v>
      </c>
    </row>
    <row r="1499" spans="1:11" x14ac:dyDescent="0.25">
      <c r="A1499" s="47" t="s">
        <v>107</v>
      </c>
      <c r="B1499" s="48" t="s">
        <v>112</v>
      </c>
      <c r="C1499" s="49">
        <v>45826.791666666664</v>
      </c>
      <c r="D1499" s="48">
        <v>321.13</v>
      </c>
      <c r="E1499" s="48">
        <v>206</v>
      </c>
      <c r="F1499" s="50">
        <v>-27.521599999999999</v>
      </c>
      <c r="G1499" s="30">
        <f t="shared" si="94"/>
        <v>-2.7521599999999999</v>
      </c>
      <c r="H1499" s="31">
        <f t="shared" si="95"/>
        <v>424.25906000000009</v>
      </c>
      <c r="I1499" s="31">
        <f>MAX($H$19:H1499)</f>
        <v>437.86744000000004</v>
      </c>
      <c r="J1499" s="32">
        <f t="shared" si="96"/>
        <v>-13.608379999999954</v>
      </c>
      <c r="K1499" s="33">
        <f t="shared" si="97"/>
        <v>-6.4451702229276764E-3</v>
      </c>
    </row>
    <row r="1500" spans="1:11" x14ac:dyDescent="0.25">
      <c r="A1500" s="47" t="s">
        <v>116</v>
      </c>
      <c r="B1500" s="48" t="s">
        <v>111</v>
      </c>
      <c r="C1500" s="49">
        <v>45831.583333333336</v>
      </c>
      <c r="D1500" s="48">
        <v>487.06</v>
      </c>
      <c r="E1500" s="48">
        <v>500</v>
      </c>
      <c r="F1500" s="50">
        <v>-20.399999999999999</v>
      </c>
      <c r="G1500" s="30">
        <f t="shared" si="94"/>
        <v>-2.04</v>
      </c>
      <c r="H1500" s="31">
        <f t="shared" si="95"/>
        <v>422.21906000000007</v>
      </c>
      <c r="I1500" s="31">
        <f>MAX($H$19:H1500)</f>
        <v>437.86744000000004</v>
      </c>
      <c r="J1500" s="32">
        <f t="shared" si="96"/>
        <v>-15.648379999999975</v>
      </c>
      <c r="K1500" s="33">
        <f t="shared" si="97"/>
        <v>-4.8083828781405602E-3</v>
      </c>
    </row>
    <row r="1501" spans="1:11" x14ac:dyDescent="0.25">
      <c r="A1501" s="47" t="s">
        <v>107</v>
      </c>
      <c r="B1501" s="48" t="s">
        <v>111</v>
      </c>
      <c r="C1501" s="49">
        <v>45831.583333333336</v>
      </c>
      <c r="D1501" s="48">
        <v>343.08</v>
      </c>
      <c r="E1501" s="48">
        <v>145</v>
      </c>
      <c r="F1501" s="50">
        <v>14.586999999999998</v>
      </c>
      <c r="G1501" s="30">
        <f t="shared" si="94"/>
        <v>1.4586999999999999</v>
      </c>
      <c r="H1501" s="31">
        <f t="shared" si="95"/>
        <v>423.67776000000009</v>
      </c>
      <c r="I1501" s="31">
        <f>MAX($H$19:H1501)</f>
        <v>437.86744000000004</v>
      </c>
      <c r="J1501" s="32">
        <f t="shared" si="96"/>
        <v>-14.189679999999953</v>
      </c>
      <c r="K1501" s="33">
        <f t="shared" si="97"/>
        <v>3.4548416644195612E-3</v>
      </c>
    </row>
    <row r="1502" spans="1:11" x14ac:dyDescent="0.25">
      <c r="A1502" s="47" t="s">
        <v>116</v>
      </c>
      <c r="B1502" s="48" t="s">
        <v>112</v>
      </c>
      <c r="C1502" s="49">
        <v>45831.666666666664</v>
      </c>
      <c r="D1502" s="48">
        <v>482.91</v>
      </c>
      <c r="E1502" s="48">
        <v>479</v>
      </c>
      <c r="F1502" s="50">
        <v>-19.543199999999999</v>
      </c>
      <c r="G1502" s="30">
        <f t="shared" si="94"/>
        <v>-1.9543200000000001</v>
      </c>
      <c r="H1502" s="31">
        <f t="shared" si="95"/>
        <v>421.7234400000001</v>
      </c>
      <c r="I1502" s="31">
        <f>MAX($H$19:H1502)</f>
        <v>437.86744000000004</v>
      </c>
      <c r="J1502" s="32">
        <f t="shared" si="96"/>
        <v>-16.143999999999949</v>
      </c>
      <c r="K1502" s="33">
        <f t="shared" si="97"/>
        <v>-4.6127509737589056E-3</v>
      </c>
    </row>
    <row r="1503" spans="1:11" x14ac:dyDescent="0.25">
      <c r="A1503" s="47" t="s">
        <v>107</v>
      </c>
      <c r="B1503" s="48" t="s">
        <v>112</v>
      </c>
      <c r="C1503" s="49">
        <v>45833.583333333336</v>
      </c>
      <c r="D1503" s="48">
        <v>332.04</v>
      </c>
      <c r="E1503" s="48">
        <v>152</v>
      </c>
      <c r="F1503" s="50">
        <v>14.06</v>
      </c>
      <c r="G1503" s="30">
        <f t="shared" si="94"/>
        <v>1.4060000000000001</v>
      </c>
      <c r="H1503" s="31">
        <f t="shared" si="95"/>
        <v>423.1294400000001</v>
      </c>
      <c r="I1503" s="31">
        <f>MAX($H$19:H1503)</f>
        <v>437.86744000000004</v>
      </c>
      <c r="J1503" s="32">
        <f t="shared" si="96"/>
        <v>-14.737999999999943</v>
      </c>
      <c r="K1503" s="33">
        <f t="shared" si="97"/>
        <v>3.3339384692490093E-3</v>
      </c>
    </row>
    <row r="1504" spans="1:11" x14ac:dyDescent="0.25">
      <c r="A1504" s="47" t="s">
        <v>105</v>
      </c>
      <c r="B1504" s="48" t="s">
        <v>111</v>
      </c>
      <c r="C1504" s="49">
        <v>45833.604166666664</v>
      </c>
      <c r="D1504" s="48">
        <v>172.02</v>
      </c>
      <c r="E1504" s="48">
        <v>578</v>
      </c>
      <c r="F1504" s="50">
        <v>7.3984000000000005</v>
      </c>
      <c r="G1504" s="30">
        <f t="shared" si="94"/>
        <v>0.73984000000000005</v>
      </c>
      <c r="H1504" s="31">
        <f t="shared" si="95"/>
        <v>423.86928000000012</v>
      </c>
      <c r="I1504" s="31">
        <f>MAX($H$19:H1504)</f>
        <v>437.86744000000004</v>
      </c>
      <c r="J1504" s="32">
        <f t="shared" si="96"/>
        <v>-13.998159999999928</v>
      </c>
      <c r="K1504" s="33">
        <f t="shared" si="97"/>
        <v>1.7484956849138644E-3</v>
      </c>
    </row>
    <row r="1505" spans="1:11" x14ac:dyDescent="0.25">
      <c r="A1505" s="47" t="s">
        <v>115</v>
      </c>
      <c r="B1505" s="48" t="s">
        <v>112</v>
      </c>
      <c r="C1505" s="49">
        <v>45839.583333333336</v>
      </c>
      <c r="D1505" s="48">
        <v>138.26</v>
      </c>
      <c r="E1505" s="48">
        <v>531</v>
      </c>
      <c r="F1505" s="50">
        <v>12.4254</v>
      </c>
      <c r="G1505" s="30">
        <f t="shared" si="94"/>
        <v>1.24254</v>
      </c>
      <c r="H1505" s="31">
        <f t="shared" si="95"/>
        <v>425.11182000000014</v>
      </c>
      <c r="I1505" s="31">
        <f>MAX($H$19:H1505)</f>
        <v>437.86744000000004</v>
      </c>
      <c r="J1505" s="32">
        <f t="shared" si="96"/>
        <v>-12.755619999999908</v>
      </c>
      <c r="K1505" s="33">
        <f t="shared" si="97"/>
        <v>2.9314226310526159E-3</v>
      </c>
    </row>
    <row r="1506" spans="1:11" x14ac:dyDescent="0.25">
      <c r="A1506" s="47" t="s">
        <v>107</v>
      </c>
      <c r="B1506" s="48" t="s">
        <v>112</v>
      </c>
      <c r="C1506" s="49">
        <v>45845.583333333336</v>
      </c>
      <c r="D1506" s="48">
        <v>291.64</v>
      </c>
      <c r="E1506" s="48">
        <v>135</v>
      </c>
      <c r="F1506" s="50">
        <v>-20.114999999999998</v>
      </c>
      <c r="G1506" s="30">
        <f t="shared" si="94"/>
        <v>-2.0114999999999998</v>
      </c>
      <c r="H1506" s="31">
        <f t="shared" si="95"/>
        <v>423.10032000000012</v>
      </c>
      <c r="I1506" s="31">
        <f>MAX($H$19:H1506)</f>
        <v>437.86744000000004</v>
      </c>
      <c r="J1506" s="32">
        <f t="shared" si="96"/>
        <v>-14.76711999999992</v>
      </c>
      <c r="K1506" s="33">
        <f t="shared" si="97"/>
        <v>-4.731696239356542E-3</v>
      </c>
    </row>
    <row r="1507" spans="1:11" x14ac:dyDescent="0.25">
      <c r="A1507" s="47" t="s">
        <v>105</v>
      </c>
      <c r="B1507" s="48" t="s">
        <v>112</v>
      </c>
      <c r="C1507" s="49">
        <v>45845.770833333336</v>
      </c>
      <c r="D1507" s="48">
        <v>176.66</v>
      </c>
      <c r="E1507" s="48">
        <v>814</v>
      </c>
      <c r="F1507" s="50">
        <v>-34.513600000000004</v>
      </c>
      <c r="G1507" s="30">
        <f t="shared" si="94"/>
        <v>-3.4513600000000006</v>
      </c>
      <c r="H1507" s="31">
        <f t="shared" si="95"/>
        <v>419.6489600000001</v>
      </c>
      <c r="I1507" s="31">
        <f>MAX($H$19:H1507)</f>
        <v>437.86744000000004</v>
      </c>
      <c r="J1507" s="32">
        <f t="shared" si="96"/>
        <v>-18.218479999999943</v>
      </c>
      <c r="K1507" s="33">
        <f t="shared" si="97"/>
        <v>-8.1573088859872023E-3</v>
      </c>
    </row>
    <row r="1508" spans="1:11" x14ac:dyDescent="0.25">
      <c r="A1508" s="47" t="s">
        <v>114</v>
      </c>
      <c r="B1508" s="48" t="s">
        <v>112</v>
      </c>
      <c r="C1508" s="49">
        <v>45847.625</v>
      </c>
      <c r="D1508" s="48">
        <v>207.64</v>
      </c>
      <c r="E1508" s="48">
        <v>583</v>
      </c>
      <c r="F1508" s="50">
        <v>-20.288399999999999</v>
      </c>
      <c r="G1508" s="30">
        <f t="shared" si="94"/>
        <v>-2.0288400000000002</v>
      </c>
      <c r="H1508" s="31">
        <f t="shared" si="95"/>
        <v>417.6201200000001</v>
      </c>
      <c r="I1508" s="31">
        <f>MAX($H$19:H1508)</f>
        <v>437.86744000000004</v>
      </c>
      <c r="J1508" s="32">
        <f t="shared" si="96"/>
        <v>-20.247319999999945</v>
      </c>
      <c r="K1508" s="33">
        <f t="shared" si="97"/>
        <v>-4.8346122435285466E-3</v>
      </c>
    </row>
    <row r="1509" spans="1:11" x14ac:dyDescent="0.25">
      <c r="A1509" s="47" t="s">
        <v>107</v>
      </c>
      <c r="B1509" s="48" t="s">
        <v>111</v>
      </c>
      <c r="C1509" s="49">
        <v>45848.604166666664</v>
      </c>
      <c r="D1509" s="48">
        <v>304.38</v>
      </c>
      <c r="E1509" s="48">
        <v>215</v>
      </c>
      <c r="F1509" s="50">
        <v>30.680499999999999</v>
      </c>
      <c r="G1509" s="30">
        <f t="shared" si="94"/>
        <v>3.0680499999999999</v>
      </c>
      <c r="H1509" s="31">
        <f t="shared" si="95"/>
        <v>420.68817000000013</v>
      </c>
      <c r="I1509" s="31">
        <f>MAX($H$19:H1509)</f>
        <v>437.86744000000004</v>
      </c>
      <c r="J1509" s="32">
        <f t="shared" si="96"/>
        <v>-17.179269999999917</v>
      </c>
      <c r="K1509" s="33">
        <f t="shared" si="97"/>
        <v>7.3465090714499581E-3</v>
      </c>
    </row>
    <row r="1510" spans="1:11" x14ac:dyDescent="0.25">
      <c r="A1510" s="47" t="s">
        <v>114</v>
      </c>
      <c r="B1510" s="48" t="s">
        <v>112</v>
      </c>
      <c r="C1510" s="49">
        <v>45852.583333333336</v>
      </c>
      <c r="D1510" s="48">
        <v>207.89</v>
      </c>
      <c r="E1510" s="48">
        <v>702</v>
      </c>
      <c r="F1510" s="50">
        <v>-19.796400000000002</v>
      </c>
      <c r="G1510" s="30">
        <f t="shared" si="94"/>
        <v>-1.9796400000000003</v>
      </c>
      <c r="H1510" s="31">
        <f t="shared" si="95"/>
        <v>418.70853000000011</v>
      </c>
      <c r="I1510" s="31">
        <f>MAX($H$19:H1510)</f>
        <v>437.86744000000004</v>
      </c>
      <c r="J1510" s="32">
        <f t="shared" si="96"/>
        <v>-19.158909999999935</v>
      </c>
      <c r="K1510" s="33">
        <f t="shared" si="97"/>
        <v>-4.7057182520725549E-3</v>
      </c>
    </row>
    <row r="1511" spans="1:11" x14ac:dyDescent="0.25">
      <c r="A1511" s="47" t="s">
        <v>114</v>
      </c>
      <c r="B1511" s="48" t="s">
        <v>111</v>
      </c>
      <c r="C1511" s="49">
        <v>45854.583333333336</v>
      </c>
      <c r="D1511" s="48">
        <v>211.04</v>
      </c>
      <c r="E1511" s="48">
        <v>680</v>
      </c>
      <c r="F1511" s="50">
        <v>8.2959999999999994</v>
      </c>
      <c r="G1511" s="30">
        <f t="shared" si="94"/>
        <v>0.8296</v>
      </c>
      <c r="H1511" s="31">
        <f t="shared" si="95"/>
        <v>419.53813000000014</v>
      </c>
      <c r="I1511" s="31">
        <f>MAX($H$19:H1511)</f>
        <v>437.86744000000004</v>
      </c>
      <c r="J1511" s="32">
        <f t="shared" si="96"/>
        <v>-18.329309999999907</v>
      </c>
      <c r="K1511" s="33">
        <f t="shared" si="97"/>
        <v>1.9813305451408247E-3</v>
      </c>
    </row>
    <row r="1512" spans="1:11" x14ac:dyDescent="0.25">
      <c r="A1512" s="47" t="s">
        <v>116</v>
      </c>
      <c r="B1512" s="48" t="s">
        <v>111</v>
      </c>
      <c r="C1512" s="49">
        <v>45856.583333333336</v>
      </c>
      <c r="D1512" s="48">
        <v>476.36</v>
      </c>
      <c r="E1512" s="48">
        <v>468</v>
      </c>
      <c r="F1512" s="50">
        <v>7.9560000000000004</v>
      </c>
      <c r="G1512" s="30">
        <f t="shared" si="94"/>
        <v>0.79560000000000008</v>
      </c>
      <c r="H1512" s="31">
        <f t="shared" si="95"/>
        <v>420.33373000000012</v>
      </c>
      <c r="I1512" s="31">
        <f>MAX($H$19:H1512)</f>
        <v>437.86744000000004</v>
      </c>
      <c r="J1512" s="32">
        <f t="shared" si="96"/>
        <v>-17.533709999999928</v>
      </c>
      <c r="K1512" s="33">
        <f t="shared" si="97"/>
        <v>1.8963711355628465E-3</v>
      </c>
    </row>
    <row r="1513" spans="1:11" x14ac:dyDescent="0.25">
      <c r="A1513" s="47" t="s">
        <v>104</v>
      </c>
      <c r="B1513" s="48" t="s">
        <v>111</v>
      </c>
      <c r="C1513" s="49">
        <v>45856.708333333336</v>
      </c>
      <c r="D1513" s="48">
        <v>225.8</v>
      </c>
      <c r="E1513" s="48">
        <v>743</v>
      </c>
      <c r="F1513" s="50">
        <v>33.8065</v>
      </c>
      <c r="G1513" s="30">
        <f t="shared" si="94"/>
        <v>3.3806500000000002</v>
      </c>
      <c r="H1513" s="31">
        <f t="shared" si="95"/>
        <v>423.71438000000012</v>
      </c>
      <c r="I1513" s="31">
        <f>MAX($H$19:H1513)</f>
        <v>437.86744000000004</v>
      </c>
      <c r="J1513" s="32">
        <f t="shared" si="96"/>
        <v>-14.153059999999925</v>
      </c>
      <c r="K1513" s="33">
        <f t="shared" si="97"/>
        <v>8.0427759152232881E-3</v>
      </c>
    </row>
    <row r="1514" spans="1:11" x14ac:dyDescent="0.25">
      <c r="A1514" s="47" t="s">
        <v>115</v>
      </c>
      <c r="B1514" s="48" t="s">
        <v>112</v>
      </c>
      <c r="C1514" s="49">
        <v>45860.583333333336</v>
      </c>
      <c r="D1514" s="48">
        <v>150</v>
      </c>
      <c r="E1514" s="48">
        <v>439</v>
      </c>
      <c r="F1514" s="50">
        <v>-20.545200000000001</v>
      </c>
      <c r="G1514" s="30">
        <f t="shared" si="94"/>
        <v>-2.0545200000000001</v>
      </c>
      <c r="H1514" s="31">
        <f t="shared" si="95"/>
        <v>421.65986000000009</v>
      </c>
      <c r="I1514" s="31">
        <f>MAX($H$19:H1514)</f>
        <v>437.86744000000004</v>
      </c>
      <c r="J1514" s="32">
        <f t="shared" si="96"/>
        <v>-16.20757999999995</v>
      </c>
      <c r="K1514" s="33">
        <f t="shared" si="97"/>
        <v>-4.8488323667467137E-3</v>
      </c>
    </row>
    <row r="1515" spans="1:11" x14ac:dyDescent="0.25">
      <c r="A1515" s="47" t="s">
        <v>107</v>
      </c>
      <c r="B1515" s="48" t="s">
        <v>112</v>
      </c>
      <c r="C1515" s="49">
        <v>45862.583333333336</v>
      </c>
      <c r="D1515" s="48">
        <v>307</v>
      </c>
      <c r="E1515" s="48">
        <v>141</v>
      </c>
      <c r="F1515" s="50">
        <v>7.9664999999999999</v>
      </c>
      <c r="G1515" s="30">
        <f t="shared" si="94"/>
        <v>0.79665000000000008</v>
      </c>
      <c r="H1515" s="31">
        <f t="shared" si="95"/>
        <v>422.45651000000009</v>
      </c>
      <c r="I1515" s="31">
        <f>MAX($H$19:H1515)</f>
        <v>437.86744000000004</v>
      </c>
      <c r="J1515" s="32">
        <f t="shared" si="96"/>
        <v>-15.410929999999951</v>
      </c>
      <c r="K1515" s="33">
        <f t="shared" si="97"/>
        <v>1.8893190354898337E-3</v>
      </c>
    </row>
    <row r="1516" spans="1:11" x14ac:dyDescent="0.25">
      <c r="A1516" s="47" t="s">
        <v>114</v>
      </c>
      <c r="B1516" s="48" t="s">
        <v>112</v>
      </c>
      <c r="C1516" s="49">
        <v>45866.791666666664</v>
      </c>
      <c r="D1516" s="48">
        <v>213.14</v>
      </c>
      <c r="E1516" s="48">
        <v>1136</v>
      </c>
      <c r="F1516" s="50">
        <v>-20.220800000000001</v>
      </c>
      <c r="G1516" s="30">
        <f t="shared" si="94"/>
        <v>-2.0220800000000003</v>
      </c>
      <c r="H1516" s="31">
        <f t="shared" si="95"/>
        <v>420.43443000000008</v>
      </c>
      <c r="I1516" s="31">
        <f>MAX($H$19:H1516)</f>
        <v>437.86744000000004</v>
      </c>
      <c r="J1516" s="32">
        <f t="shared" si="96"/>
        <v>-17.433009999999967</v>
      </c>
      <c r="K1516" s="33">
        <f t="shared" si="97"/>
        <v>-4.7864808616632226E-3</v>
      </c>
    </row>
    <row r="1517" spans="1:11" x14ac:dyDescent="0.25">
      <c r="A1517" s="47" t="s">
        <v>104</v>
      </c>
      <c r="B1517" s="48" t="s">
        <v>112</v>
      </c>
      <c r="C1517" s="49">
        <v>45868.604166666664</v>
      </c>
      <c r="D1517" s="48">
        <v>230.32</v>
      </c>
      <c r="E1517" s="48">
        <v>841</v>
      </c>
      <c r="F1517" s="50">
        <v>-6.3915999999999995</v>
      </c>
      <c r="G1517" s="30">
        <f t="shared" si="94"/>
        <v>-0.63915999999999995</v>
      </c>
      <c r="H1517" s="31">
        <f t="shared" si="95"/>
        <v>419.79527000000007</v>
      </c>
      <c r="I1517" s="31">
        <f>MAX($H$19:H1517)</f>
        <v>437.86744000000004</v>
      </c>
      <c r="J1517" s="32">
        <f t="shared" si="96"/>
        <v>-18.072169999999971</v>
      </c>
      <c r="K1517" s="33">
        <f t="shared" si="97"/>
        <v>-1.520237055752105E-3</v>
      </c>
    </row>
    <row r="1518" spans="1:11" x14ac:dyDescent="0.25">
      <c r="A1518" s="47" t="s">
        <v>107</v>
      </c>
      <c r="B1518" s="48" t="s">
        <v>112</v>
      </c>
      <c r="C1518" s="49">
        <v>45868.625</v>
      </c>
      <c r="D1518" s="48">
        <v>319.13</v>
      </c>
      <c r="E1518" s="48">
        <v>241</v>
      </c>
      <c r="F1518" s="50">
        <v>13.5442</v>
      </c>
      <c r="G1518" s="30">
        <f t="shared" ref="G1518:G1581" si="98">(F1518*0.1)</f>
        <v>1.3544200000000002</v>
      </c>
      <c r="H1518" s="31">
        <f t="shared" ref="H1518:H1581" si="99">(H1517+G1518)</f>
        <v>421.14969000000008</v>
      </c>
      <c r="I1518" s="31">
        <f>MAX($H$19:H1518)</f>
        <v>437.86744000000004</v>
      </c>
      <c r="J1518" s="32">
        <f t="shared" ref="J1518:J1581" si="100">(H1518-I1518)</f>
        <v>-16.717749999999967</v>
      </c>
      <c r="K1518" s="33">
        <f t="shared" ref="K1518:K1581" si="101">(H1518/H1517)-1</f>
        <v>3.226382231510172E-3</v>
      </c>
    </row>
    <row r="1519" spans="1:11" x14ac:dyDescent="0.25">
      <c r="A1519" s="47" t="s">
        <v>115</v>
      </c>
      <c r="B1519" s="48" t="s">
        <v>112</v>
      </c>
      <c r="C1519" s="49">
        <v>45870.583333333336</v>
      </c>
      <c r="D1519" s="48">
        <v>168.45</v>
      </c>
      <c r="E1519" s="48">
        <v>292</v>
      </c>
      <c r="F1519" s="50">
        <v>-20.4984</v>
      </c>
      <c r="G1519" s="30">
        <f t="shared" si="98"/>
        <v>-2.0498400000000001</v>
      </c>
      <c r="H1519" s="31">
        <f t="shared" si="99"/>
        <v>419.09985000000006</v>
      </c>
      <c r="I1519" s="31">
        <f>MAX($H$19:H1519)</f>
        <v>437.86744000000004</v>
      </c>
      <c r="J1519" s="32">
        <f t="shared" si="100"/>
        <v>-18.767589999999984</v>
      </c>
      <c r="K1519" s="33">
        <f t="shared" si="101"/>
        <v>-4.8672480324039036E-3</v>
      </c>
    </row>
    <row r="1520" spans="1:11" x14ac:dyDescent="0.25">
      <c r="A1520" s="47" t="s">
        <v>114</v>
      </c>
      <c r="B1520" s="48" t="s">
        <v>111</v>
      </c>
      <c r="C1520" s="49">
        <v>45875.583333333336</v>
      </c>
      <c r="D1520" s="48">
        <v>209.52</v>
      </c>
      <c r="E1520" s="48">
        <v>466</v>
      </c>
      <c r="F1520" s="50">
        <v>51.8658</v>
      </c>
      <c r="G1520" s="30">
        <f t="shared" si="98"/>
        <v>5.1865800000000002</v>
      </c>
      <c r="H1520" s="31">
        <f t="shared" si="99"/>
        <v>424.28643000000005</v>
      </c>
      <c r="I1520" s="31">
        <f>MAX($H$19:H1520)</f>
        <v>437.86744000000004</v>
      </c>
      <c r="J1520" s="32">
        <f t="shared" si="100"/>
        <v>-13.581009999999992</v>
      </c>
      <c r="K1520" s="33">
        <f t="shared" si="101"/>
        <v>1.2375523398540977E-2</v>
      </c>
    </row>
    <row r="1521" spans="1:11" x14ac:dyDescent="0.25">
      <c r="A1521" s="47" t="s">
        <v>115</v>
      </c>
      <c r="B1521" s="48" t="s">
        <v>112</v>
      </c>
      <c r="C1521" s="49">
        <v>45875.583333333336</v>
      </c>
      <c r="D1521" s="48">
        <v>164.95</v>
      </c>
      <c r="E1521" s="48">
        <v>284</v>
      </c>
      <c r="F1521" s="50">
        <v>14.484000000000002</v>
      </c>
      <c r="G1521" s="30">
        <f t="shared" si="98"/>
        <v>1.4484000000000004</v>
      </c>
      <c r="H1521" s="31">
        <f t="shared" si="99"/>
        <v>425.73483000000004</v>
      </c>
      <c r="I1521" s="31">
        <f>MAX($H$19:H1521)</f>
        <v>437.86744000000004</v>
      </c>
      <c r="J1521" s="32">
        <f t="shared" si="100"/>
        <v>-12.13261</v>
      </c>
      <c r="K1521" s="33">
        <f t="shared" si="101"/>
        <v>3.4137316152202946E-3</v>
      </c>
    </row>
    <row r="1522" spans="1:11" x14ac:dyDescent="0.25">
      <c r="A1522" s="47" t="s">
        <v>107</v>
      </c>
      <c r="B1522" s="48" t="s">
        <v>111</v>
      </c>
      <c r="C1522" s="49">
        <v>45875.583333333336</v>
      </c>
      <c r="D1522" s="48">
        <v>313.52999999999997</v>
      </c>
      <c r="E1522" s="48">
        <v>226</v>
      </c>
      <c r="F1522" s="50">
        <v>18.532</v>
      </c>
      <c r="G1522" s="30">
        <f t="shared" si="98"/>
        <v>1.8532000000000002</v>
      </c>
      <c r="H1522" s="31">
        <f t="shared" si="99"/>
        <v>427.58803000000006</v>
      </c>
      <c r="I1522" s="31">
        <f>MAX($H$19:H1522)</f>
        <v>437.86744000000004</v>
      </c>
      <c r="J1522" s="32">
        <f t="shared" si="100"/>
        <v>-10.279409999999984</v>
      </c>
      <c r="K1522" s="33">
        <f t="shared" si="101"/>
        <v>4.3529442963359255E-3</v>
      </c>
    </row>
    <row r="1523" spans="1:11" x14ac:dyDescent="0.25">
      <c r="A1523" s="47" t="s">
        <v>104</v>
      </c>
      <c r="B1523" s="48" t="s">
        <v>111</v>
      </c>
      <c r="C1523" s="49">
        <v>45875.729166666664</v>
      </c>
      <c r="D1523" s="48">
        <v>220.79</v>
      </c>
      <c r="E1523" s="48">
        <v>497</v>
      </c>
      <c r="F1523" s="50">
        <v>21.6692</v>
      </c>
      <c r="G1523" s="30">
        <f t="shared" si="98"/>
        <v>2.1669200000000002</v>
      </c>
      <c r="H1523" s="31">
        <f t="shared" si="99"/>
        <v>429.75495000000006</v>
      </c>
      <c r="I1523" s="31">
        <f>MAX($H$19:H1523)</f>
        <v>437.86744000000004</v>
      </c>
      <c r="J1523" s="32">
        <f t="shared" si="100"/>
        <v>-8.1124899999999798</v>
      </c>
      <c r="K1523" s="33">
        <f t="shared" si="101"/>
        <v>5.067775166671451E-3</v>
      </c>
    </row>
    <row r="1524" spans="1:11" x14ac:dyDescent="0.25">
      <c r="A1524" s="47" t="s">
        <v>106</v>
      </c>
      <c r="B1524" s="48" t="s">
        <v>111</v>
      </c>
      <c r="C1524" s="49">
        <v>45880.6875</v>
      </c>
      <c r="D1524" s="48">
        <v>290.99</v>
      </c>
      <c r="E1524" s="48">
        <v>581</v>
      </c>
      <c r="F1524" s="50">
        <v>-19.521599999999999</v>
      </c>
      <c r="G1524" s="30">
        <f t="shared" si="98"/>
        <v>-1.9521600000000001</v>
      </c>
      <c r="H1524" s="31">
        <f t="shared" si="99"/>
        <v>427.80279000000007</v>
      </c>
      <c r="I1524" s="31">
        <f>MAX($H$19:H1524)</f>
        <v>437.86744000000004</v>
      </c>
      <c r="J1524" s="32">
        <f t="shared" si="100"/>
        <v>-10.064649999999972</v>
      </c>
      <c r="K1524" s="33">
        <f t="shared" si="101"/>
        <v>-4.5424956710795605E-3</v>
      </c>
    </row>
    <row r="1525" spans="1:11" x14ac:dyDescent="0.25">
      <c r="A1525" s="47" t="s">
        <v>104</v>
      </c>
      <c r="B1525" s="48" t="s">
        <v>112</v>
      </c>
      <c r="C1525" s="49">
        <v>45880.75</v>
      </c>
      <c r="D1525" s="48">
        <v>221.04</v>
      </c>
      <c r="E1525" s="48">
        <v>759</v>
      </c>
      <c r="F1525" s="50">
        <v>-19.5822</v>
      </c>
      <c r="G1525" s="30">
        <f t="shared" si="98"/>
        <v>-1.9582200000000001</v>
      </c>
      <c r="H1525" s="31">
        <f t="shared" si="99"/>
        <v>425.84457000000009</v>
      </c>
      <c r="I1525" s="31">
        <f>MAX($H$19:H1525)</f>
        <v>437.86744000000004</v>
      </c>
      <c r="J1525" s="32">
        <f t="shared" si="100"/>
        <v>-12.022869999999955</v>
      </c>
      <c r="K1525" s="33">
        <f t="shared" si="101"/>
        <v>-4.5773895022984679E-3</v>
      </c>
    </row>
    <row r="1526" spans="1:11" x14ac:dyDescent="0.25">
      <c r="A1526" s="47" t="s">
        <v>116</v>
      </c>
      <c r="B1526" s="48" t="s">
        <v>111</v>
      </c>
      <c r="C1526" s="49">
        <v>45881.583333333336</v>
      </c>
      <c r="D1526" s="48">
        <v>467.12</v>
      </c>
      <c r="E1526" s="48">
        <v>474</v>
      </c>
      <c r="F1526" s="50">
        <v>22.041000000000004</v>
      </c>
      <c r="G1526" s="30">
        <f t="shared" si="98"/>
        <v>2.2041000000000004</v>
      </c>
      <c r="H1526" s="31">
        <f t="shared" si="99"/>
        <v>428.04867000000007</v>
      </c>
      <c r="I1526" s="31">
        <f>MAX($H$19:H1526)</f>
        <v>437.86744000000004</v>
      </c>
      <c r="J1526" s="32">
        <f t="shared" si="100"/>
        <v>-9.8187699999999722</v>
      </c>
      <c r="K1526" s="33">
        <f t="shared" si="101"/>
        <v>5.1758321117021389E-3</v>
      </c>
    </row>
    <row r="1527" spans="1:11" x14ac:dyDescent="0.25">
      <c r="A1527" s="47" t="s">
        <v>115</v>
      </c>
      <c r="B1527" s="48" t="s">
        <v>111</v>
      </c>
      <c r="C1527" s="49">
        <v>45882.583333333336</v>
      </c>
      <c r="D1527" s="48">
        <v>183.19</v>
      </c>
      <c r="E1527" s="48">
        <v>333</v>
      </c>
      <c r="F1527" s="50">
        <v>7.9587000000000003</v>
      </c>
      <c r="G1527" s="30">
        <f t="shared" si="98"/>
        <v>0.79587000000000008</v>
      </c>
      <c r="H1527" s="31">
        <f t="shared" si="99"/>
        <v>428.84454000000005</v>
      </c>
      <c r="I1527" s="31">
        <f>MAX($H$19:H1527)</f>
        <v>437.86744000000004</v>
      </c>
      <c r="J1527" s="32">
        <f t="shared" si="100"/>
        <v>-9.0228999999999928</v>
      </c>
      <c r="K1527" s="33">
        <f t="shared" si="101"/>
        <v>1.8592979158187362E-3</v>
      </c>
    </row>
    <row r="1528" spans="1:11" x14ac:dyDescent="0.25">
      <c r="A1528" s="47" t="s">
        <v>104</v>
      </c>
      <c r="B1528" s="48" t="s">
        <v>111</v>
      </c>
      <c r="C1528" s="49">
        <v>45882.583333333336</v>
      </c>
      <c r="D1528" s="48">
        <v>224.34</v>
      </c>
      <c r="E1528" s="48">
        <v>648</v>
      </c>
      <c r="F1528" s="50">
        <v>-20.347200000000001</v>
      </c>
      <c r="G1528" s="30">
        <f t="shared" si="98"/>
        <v>-2.0347200000000001</v>
      </c>
      <c r="H1528" s="31">
        <f t="shared" si="99"/>
        <v>426.80982000000006</v>
      </c>
      <c r="I1528" s="31">
        <f>MAX($H$19:H1528)</f>
        <v>437.86744000000004</v>
      </c>
      <c r="J1528" s="32">
        <f t="shared" si="100"/>
        <v>-11.057619999999986</v>
      </c>
      <c r="K1528" s="33">
        <f t="shared" si="101"/>
        <v>-4.7446564202495711E-3</v>
      </c>
    </row>
    <row r="1529" spans="1:11" x14ac:dyDescent="0.25">
      <c r="A1529" s="47" t="s">
        <v>115</v>
      </c>
      <c r="B1529" s="48" t="s">
        <v>112</v>
      </c>
      <c r="C1529" s="49">
        <v>45884.625</v>
      </c>
      <c r="D1529" s="48">
        <v>176.44</v>
      </c>
      <c r="E1529" s="48">
        <v>374</v>
      </c>
      <c r="F1529" s="50">
        <v>-9.8735999999999997</v>
      </c>
      <c r="G1529" s="30">
        <f t="shared" si="98"/>
        <v>-0.98736000000000002</v>
      </c>
      <c r="H1529" s="31">
        <f t="shared" si="99"/>
        <v>425.82246000000004</v>
      </c>
      <c r="I1529" s="31">
        <f>MAX($H$19:H1529)</f>
        <v>437.86744000000004</v>
      </c>
      <c r="J1529" s="32">
        <f t="shared" si="100"/>
        <v>-12.04498000000001</v>
      </c>
      <c r="K1529" s="33">
        <f t="shared" si="101"/>
        <v>-2.3133488353197507E-3</v>
      </c>
    </row>
    <row r="1530" spans="1:11" x14ac:dyDescent="0.25">
      <c r="A1530" s="47" t="s">
        <v>105</v>
      </c>
      <c r="B1530" s="48" t="s">
        <v>112</v>
      </c>
      <c r="C1530" s="49">
        <v>45888.583333333336</v>
      </c>
      <c r="D1530" s="48">
        <v>202.55</v>
      </c>
      <c r="E1530" s="48">
        <v>719</v>
      </c>
      <c r="F1530" s="50">
        <v>31.348400000000002</v>
      </c>
      <c r="G1530" s="30">
        <f t="shared" si="98"/>
        <v>3.1348400000000005</v>
      </c>
      <c r="H1530" s="31">
        <f t="shared" si="99"/>
        <v>428.95730000000003</v>
      </c>
      <c r="I1530" s="31">
        <f>MAX($H$19:H1530)</f>
        <v>437.86744000000004</v>
      </c>
      <c r="J1530" s="32">
        <f t="shared" si="100"/>
        <v>-8.9101400000000126</v>
      </c>
      <c r="K1530" s="33">
        <f t="shared" si="101"/>
        <v>7.3618474704222336E-3</v>
      </c>
    </row>
    <row r="1531" spans="1:11" x14ac:dyDescent="0.25">
      <c r="A1531" s="47" t="s">
        <v>104</v>
      </c>
      <c r="B1531" s="48" t="s">
        <v>112</v>
      </c>
      <c r="C1531" s="49">
        <v>45888.791666666664</v>
      </c>
      <c r="D1531" s="48">
        <v>227.45</v>
      </c>
      <c r="E1531" s="48">
        <v>800</v>
      </c>
      <c r="F1531" s="50">
        <v>47.04</v>
      </c>
      <c r="G1531" s="30">
        <f t="shared" si="98"/>
        <v>4.7039999999999997</v>
      </c>
      <c r="H1531" s="31">
        <f t="shared" si="99"/>
        <v>433.66130000000004</v>
      </c>
      <c r="I1531" s="31">
        <f>MAX($H$19:H1531)</f>
        <v>437.86744000000004</v>
      </c>
      <c r="J1531" s="32">
        <f t="shared" si="100"/>
        <v>-4.2061400000000049</v>
      </c>
      <c r="K1531" s="33">
        <f t="shared" si="101"/>
        <v>1.0966126465268289E-2</v>
      </c>
    </row>
    <row r="1532" spans="1:11" x14ac:dyDescent="0.25">
      <c r="A1532" s="47" t="s">
        <v>114</v>
      </c>
      <c r="B1532" s="48" t="s">
        <v>112</v>
      </c>
      <c r="C1532" s="49">
        <v>45889.583333333336</v>
      </c>
      <c r="D1532" s="48">
        <v>227.31</v>
      </c>
      <c r="E1532" s="48">
        <v>640</v>
      </c>
      <c r="F1532" s="50">
        <v>13.568</v>
      </c>
      <c r="G1532" s="30">
        <f t="shared" si="98"/>
        <v>1.3568</v>
      </c>
      <c r="H1532" s="31">
        <f t="shared" si="99"/>
        <v>435.01810000000006</v>
      </c>
      <c r="I1532" s="31">
        <f>MAX($H$19:H1532)</f>
        <v>437.86744000000004</v>
      </c>
      <c r="J1532" s="32">
        <f t="shared" si="100"/>
        <v>-2.8493399999999838</v>
      </c>
      <c r="K1532" s="33">
        <f t="shared" si="101"/>
        <v>3.1287089717251249E-3</v>
      </c>
    </row>
    <row r="1533" spans="1:11" x14ac:dyDescent="0.25">
      <c r="A1533" s="47" t="s">
        <v>105</v>
      </c>
      <c r="B1533" s="48" t="s">
        <v>112</v>
      </c>
      <c r="C1533" s="49">
        <v>45890.666666666664</v>
      </c>
      <c r="D1533" s="48">
        <v>200.66</v>
      </c>
      <c r="E1533" s="48">
        <v>598</v>
      </c>
      <c r="F1533" s="50">
        <v>-40.066000000000003</v>
      </c>
      <c r="G1533" s="30">
        <f t="shared" si="98"/>
        <v>-4.0066000000000006</v>
      </c>
      <c r="H1533" s="31">
        <f t="shared" si="99"/>
        <v>431.01150000000007</v>
      </c>
      <c r="I1533" s="31">
        <f>MAX($H$19:H1533)</f>
        <v>437.86744000000004</v>
      </c>
      <c r="J1533" s="32">
        <f t="shared" si="100"/>
        <v>-6.8559399999999755</v>
      </c>
      <c r="K1533" s="33">
        <f t="shared" si="101"/>
        <v>-9.2101914839864962E-3</v>
      </c>
    </row>
    <row r="1534" spans="1:11" x14ac:dyDescent="0.25">
      <c r="A1534" s="47" t="s">
        <v>105</v>
      </c>
      <c r="B1534" s="48" t="s">
        <v>111</v>
      </c>
      <c r="C1534" s="49">
        <v>45891.583333333336</v>
      </c>
      <c r="D1534" s="48">
        <v>202.32</v>
      </c>
      <c r="E1534" s="48">
        <v>626</v>
      </c>
      <c r="F1534" s="50">
        <v>35.994999999999997</v>
      </c>
      <c r="G1534" s="30">
        <f t="shared" si="98"/>
        <v>3.5994999999999999</v>
      </c>
      <c r="H1534" s="31">
        <f t="shared" si="99"/>
        <v>434.61100000000005</v>
      </c>
      <c r="I1534" s="31">
        <f>MAX($H$19:H1534)</f>
        <v>437.86744000000004</v>
      </c>
      <c r="J1534" s="32">
        <f t="shared" si="100"/>
        <v>-3.2564399999999978</v>
      </c>
      <c r="K1534" s="33">
        <f t="shared" si="101"/>
        <v>8.3512852905316404E-3</v>
      </c>
    </row>
    <row r="1535" spans="1:11" x14ac:dyDescent="0.25">
      <c r="A1535" s="47" t="s">
        <v>107</v>
      </c>
      <c r="B1535" s="48" t="s">
        <v>111</v>
      </c>
      <c r="C1535" s="49">
        <v>45891.604166666664</v>
      </c>
      <c r="D1535" s="48">
        <v>334.81</v>
      </c>
      <c r="E1535" s="48">
        <v>194</v>
      </c>
      <c r="F1535" s="50">
        <v>16.4512</v>
      </c>
      <c r="G1535" s="30">
        <f t="shared" si="98"/>
        <v>1.6451200000000001</v>
      </c>
      <c r="H1535" s="31">
        <f t="shared" si="99"/>
        <v>436.25612000000007</v>
      </c>
      <c r="I1535" s="31">
        <f>MAX($H$19:H1535)</f>
        <v>437.86744000000004</v>
      </c>
      <c r="J1535" s="32">
        <f t="shared" si="100"/>
        <v>-1.6113199999999779</v>
      </c>
      <c r="K1535" s="33">
        <f t="shared" si="101"/>
        <v>3.7852700460871969E-3</v>
      </c>
    </row>
    <row r="1536" spans="1:11" x14ac:dyDescent="0.25">
      <c r="A1536" s="47" t="s">
        <v>105</v>
      </c>
      <c r="B1536" s="48" t="s">
        <v>111</v>
      </c>
      <c r="C1536" s="49">
        <v>45903.583333333336</v>
      </c>
      <c r="D1536" s="48">
        <v>230.11</v>
      </c>
      <c r="E1536" s="48">
        <v>275</v>
      </c>
      <c r="F1536" s="50">
        <v>-10.175000000000001</v>
      </c>
      <c r="G1536" s="30">
        <f t="shared" si="98"/>
        <v>-1.0175000000000001</v>
      </c>
      <c r="H1536" s="31">
        <f t="shared" si="99"/>
        <v>435.23862000000008</v>
      </c>
      <c r="I1536" s="31">
        <f>MAX($H$19:H1536)</f>
        <v>437.86744000000004</v>
      </c>
      <c r="J1536" s="32">
        <f t="shared" si="100"/>
        <v>-2.628819999999962</v>
      </c>
      <c r="K1536" s="33">
        <f t="shared" si="101"/>
        <v>-2.332345503829214E-3</v>
      </c>
    </row>
    <row r="1537" spans="1:11" x14ac:dyDescent="0.25">
      <c r="A1537" s="47" t="s">
        <v>104</v>
      </c>
      <c r="B1537" s="48" t="s">
        <v>111</v>
      </c>
      <c r="C1537" s="49">
        <v>45904.583333333336</v>
      </c>
      <c r="D1537" s="48">
        <v>233.88</v>
      </c>
      <c r="E1537" s="48">
        <v>461</v>
      </c>
      <c r="F1537" s="50">
        <v>7.9752999999999998</v>
      </c>
      <c r="G1537" s="30">
        <f t="shared" si="98"/>
        <v>0.79753000000000007</v>
      </c>
      <c r="H1537" s="31">
        <f t="shared" si="99"/>
        <v>436.03615000000008</v>
      </c>
      <c r="I1537" s="31">
        <f>MAX($H$19:H1537)</f>
        <v>437.86744000000004</v>
      </c>
      <c r="J1537" s="32">
        <f t="shared" si="100"/>
        <v>-1.8312899999999672</v>
      </c>
      <c r="K1537" s="33">
        <f t="shared" si="101"/>
        <v>1.8323971342433243E-3</v>
      </c>
    </row>
    <row r="1538" spans="1:11" x14ac:dyDescent="0.25">
      <c r="A1538" s="47" t="s">
        <v>114</v>
      </c>
      <c r="B1538" s="48" t="s">
        <v>112</v>
      </c>
      <c r="C1538" s="49">
        <v>45909.666666666664</v>
      </c>
      <c r="D1538" s="48">
        <v>235.67</v>
      </c>
      <c r="E1538" s="48">
        <v>733</v>
      </c>
      <c r="F1538" s="50">
        <v>-20.084199999999999</v>
      </c>
      <c r="G1538" s="30">
        <f t="shared" si="98"/>
        <v>-2.0084200000000001</v>
      </c>
      <c r="H1538" s="31">
        <f t="shared" si="99"/>
        <v>434.02773000000008</v>
      </c>
      <c r="I1538" s="31">
        <f>MAX($H$19:H1538)</f>
        <v>437.86744000000004</v>
      </c>
      <c r="J1538" s="32">
        <f t="shared" si="100"/>
        <v>-3.8397099999999682</v>
      </c>
      <c r="K1538" s="33">
        <f t="shared" si="101"/>
        <v>-4.6060859862192549E-3</v>
      </c>
    </row>
    <row r="1539" spans="1:11" x14ac:dyDescent="0.25">
      <c r="A1539" s="47" t="s">
        <v>115</v>
      </c>
      <c r="B1539" s="48" t="s">
        <v>111</v>
      </c>
      <c r="C1539" s="49">
        <v>45910.583333333336</v>
      </c>
      <c r="D1539" s="48">
        <v>159.12</v>
      </c>
      <c r="E1539" s="48">
        <v>419</v>
      </c>
      <c r="F1539" s="50">
        <v>13.827</v>
      </c>
      <c r="G1539" s="30">
        <f t="shared" si="98"/>
        <v>1.3827</v>
      </c>
      <c r="H1539" s="31">
        <f t="shared" si="99"/>
        <v>435.41043000000008</v>
      </c>
      <c r="I1539" s="31">
        <f>MAX($H$19:H1539)</f>
        <v>437.86744000000004</v>
      </c>
      <c r="J1539" s="32">
        <f t="shared" si="100"/>
        <v>-2.4570099999999684</v>
      </c>
      <c r="K1539" s="33">
        <f t="shared" si="101"/>
        <v>3.185741150686372E-3</v>
      </c>
    </row>
    <row r="1540" spans="1:11" x14ac:dyDescent="0.25">
      <c r="A1540" s="47" t="s">
        <v>114</v>
      </c>
      <c r="B1540" s="48" t="s">
        <v>111</v>
      </c>
      <c r="C1540" s="49">
        <v>45912.604166666664</v>
      </c>
      <c r="D1540" s="48">
        <v>234.07</v>
      </c>
      <c r="E1540" s="48">
        <v>550</v>
      </c>
      <c r="F1540" s="50">
        <v>22.715</v>
      </c>
      <c r="G1540" s="30">
        <f t="shared" si="98"/>
        <v>2.2715000000000001</v>
      </c>
      <c r="H1540" s="31">
        <f t="shared" si="99"/>
        <v>437.68193000000008</v>
      </c>
      <c r="I1540" s="31">
        <f>MAX($H$19:H1540)</f>
        <v>437.86744000000004</v>
      </c>
      <c r="J1540" s="32">
        <f t="shared" si="100"/>
        <v>-0.1855099999999652</v>
      </c>
      <c r="K1540" s="33">
        <f t="shared" si="101"/>
        <v>5.2169168294842194E-3</v>
      </c>
    </row>
    <row r="1541" spans="1:11" x14ac:dyDescent="0.25">
      <c r="A1541" s="47" t="s">
        <v>115</v>
      </c>
      <c r="B1541" s="48" t="s">
        <v>111</v>
      </c>
      <c r="C1541" s="49">
        <v>45912.6875</v>
      </c>
      <c r="D1541" s="48">
        <v>160.04</v>
      </c>
      <c r="E1541" s="48">
        <v>498</v>
      </c>
      <c r="F1541" s="50">
        <v>-19.820399999999999</v>
      </c>
      <c r="G1541" s="30">
        <f t="shared" si="98"/>
        <v>-1.98204</v>
      </c>
      <c r="H1541" s="31">
        <f t="shared" si="99"/>
        <v>435.6998900000001</v>
      </c>
      <c r="I1541" s="31">
        <f>MAX($H$19:H1541)</f>
        <v>437.86744000000004</v>
      </c>
      <c r="J1541" s="32">
        <f t="shared" si="100"/>
        <v>-2.1675499999999488</v>
      </c>
      <c r="K1541" s="33">
        <f t="shared" si="101"/>
        <v>-4.5284940139063146E-3</v>
      </c>
    </row>
    <row r="1542" spans="1:11" x14ac:dyDescent="0.25">
      <c r="A1542" s="47" t="s">
        <v>116</v>
      </c>
      <c r="B1542" s="48" t="s">
        <v>112</v>
      </c>
      <c r="C1542" s="49">
        <v>45915.645833333336</v>
      </c>
      <c r="D1542" s="48">
        <v>490.12</v>
      </c>
      <c r="E1542" s="48">
        <v>427</v>
      </c>
      <c r="F1542" s="50">
        <v>-9.0524000000000004</v>
      </c>
      <c r="G1542" s="30">
        <f t="shared" si="98"/>
        <v>-0.90524000000000004</v>
      </c>
      <c r="H1542" s="31">
        <f t="shared" si="99"/>
        <v>434.7946500000001</v>
      </c>
      <c r="I1542" s="31">
        <f>MAX($H$19:H1542)</f>
        <v>437.86744000000004</v>
      </c>
      <c r="J1542" s="32">
        <f t="shared" si="100"/>
        <v>-3.0727899999999408</v>
      </c>
      <c r="K1542" s="33">
        <f t="shared" si="101"/>
        <v>-2.0776686448096271E-3</v>
      </c>
    </row>
    <row r="1543" spans="1:11" x14ac:dyDescent="0.25">
      <c r="A1543" s="47" t="s">
        <v>115</v>
      </c>
      <c r="B1543" s="48" t="s">
        <v>112</v>
      </c>
      <c r="C1543" s="49">
        <v>45917.708333333336</v>
      </c>
      <c r="D1543" s="48">
        <v>158.32</v>
      </c>
      <c r="E1543" s="48">
        <v>635</v>
      </c>
      <c r="F1543" s="50">
        <v>-19.812000000000001</v>
      </c>
      <c r="G1543" s="30">
        <f t="shared" si="98"/>
        <v>-1.9812000000000003</v>
      </c>
      <c r="H1543" s="31">
        <f t="shared" si="99"/>
        <v>432.8134500000001</v>
      </c>
      <c r="I1543" s="31">
        <f>MAX($H$19:H1543)</f>
        <v>437.86744000000004</v>
      </c>
      <c r="J1543" s="32">
        <f t="shared" si="100"/>
        <v>-5.053989999999942</v>
      </c>
      <c r="K1543" s="33">
        <f t="shared" si="101"/>
        <v>-4.5566338040268217E-3</v>
      </c>
    </row>
    <row r="1544" spans="1:11" x14ac:dyDescent="0.25">
      <c r="A1544" s="47" t="s">
        <v>104</v>
      </c>
      <c r="B1544" s="48" t="s">
        <v>111</v>
      </c>
      <c r="C1544" s="49">
        <v>45919.604166666664</v>
      </c>
      <c r="D1544" s="48">
        <v>233.41</v>
      </c>
      <c r="E1544" s="48">
        <v>597</v>
      </c>
      <c r="F1544" s="50">
        <v>-14.4474</v>
      </c>
      <c r="G1544" s="30">
        <f t="shared" si="98"/>
        <v>-1.4447400000000001</v>
      </c>
      <c r="H1544" s="31">
        <f t="shared" si="99"/>
        <v>431.36871000000008</v>
      </c>
      <c r="I1544" s="31">
        <f>MAX($H$19:H1544)</f>
        <v>437.86744000000004</v>
      </c>
      <c r="J1544" s="32">
        <f t="shared" si="100"/>
        <v>-6.4987299999999664</v>
      </c>
      <c r="K1544" s="33">
        <f t="shared" si="101"/>
        <v>-3.3380201100497997E-3</v>
      </c>
    </row>
    <row r="1545" spans="1:11" x14ac:dyDescent="0.25">
      <c r="A1545" s="47" t="s">
        <v>104</v>
      </c>
      <c r="B1545" s="48" t="s">
        <v>112</v>
      </c>
      <c r="C1545" s="49">
        <v>45922.583333333336</v>
      </c>
      <c r="D1545" s="48">
        <v>229.62</v>
      </c>
      <c r="E1545" s="48">
        <v>540</v>
      </c>
      <c r="F1545" s="50">
        <v>41.904000000000003</v>
      </c>
      <c r="G1545" s="30">
        <f t="shared" si="98"/>
        <v>4.1904000000000003</v>
      </c>
      <c r="H1545" s="31">
        <f t="shared" si="99"/>
        <v>435.55911000000009</v>
      </c>
      <c r="I1545" s="31">
        <f>MAX($H$19:H1545)</f>
        <v>437.86744000000004</v>
      </c>
      <c r="J1545" s="32">
        <f t="shared" si="100"/>
        <v>-2.3083299999999554</v>
      </c>
      <c r="K1545" s="33">
        <f t="shared" si="101"/>
        <v>9.7141955428339255E-3</v>
      </c>
    </row>
    <row r="1546" spans="1:11" x14ac:dyDescent="0.25">
      <c r="A1546" s="47" t="s">
        <v>105</v>
      </c>
      <c r="B1546" s="48" t="s">
        <v>112</v>
      </c>
      <c r="C1546" s="49">
        <v>45924.583333333336</v>
      </c>
      <c r="D1546" s="48">
        <v>249.55</v>
      </c>
      <c r="E1546" s="48">
        <v>481</v>
      </c>
      <c r="F1546" s="50">
        <v>7.7922000000000002</v>
      </c>
      <c r="G1546" s="30">
        <f t="shared" si="98"/>
        <v>0.77922000000000002</v>
      </c>
      <c r="H1546" s="31">
        <f t="shared" si="99"/>
        <v>436.3383300000001</v>
      </c>
      <c r="I1546" s="31">
        <f>MAX($H$19:H1546)</f>
        <v>437.86744000000004</v>
      </c>
      <c r="J1546" s="32">
        <f t="shared" si="100"/>
        <v>-1.529109999999946</v>
      </c>
      <c r="K1546" s="33">
        <f t="shared" si="101"/>
        <v>1.789010910597133E-3</v>
      </c>
    </row>
    <row r="1547" spans="1:11" x14ac:dyDescent="0.25">
      <c r="A1547" s="47" t="s">
        <v>106</v>
      </c>
      <c r="B1547" s="48" t="s">
        <v>111</v>
      </c>
      <c r="C1547" s="49">
        <v>45924.583333333336</v>
      </c>
      <c r="D1547" s="48">
        <v>315.69</v>
      </c>
      <c r="E1547" s="48">
        <v>505</v>
      </c>
      <c r="F1547" s="50">
        <v>-19.795999999999999</v>
      </c>
      <c r="G1547" s="30">
        <f t="shared" si="98"/>
        <v>-1.9796</v>
      </c>
      <c r="H1547" s="31">
        <f t="shared" si="99"/>
        <v>434.35873000000009</v>
      </c>
      <c r="I1547" s="31">
        <f>MAX($H$19:H1547)</f>
        <v>437.86744000000004</v>
      </c>
      <c r="J1547" s="32">
        <f t="shared" si="100"/>
        <v>-3.5087099999999509</v>
      </c>
      <c r="K1547" s="33">
        <f t="shared" si="101"/>
        <v>-4.5368464420716403E-3</v>
      </c>
    </row>
    <row r="1548" spans="1:11" x14ac:dyDescent="0.25">
      <c r="A1548" s="47" t="s">
        <v>115</v>
      </c>
      <c r="B1548" s="48" t="s">
        <v>112</v>
      </c>
      <c r="C1548" s="49">
        <v>45925.583333333336</v>
      </c>
      <c r="D1548" s="48">
        <v>156.56</v>
      </c>
      <c r="E1548" s="48">
        <v>432</v>
      </c>
      <c r="F1548" s="50">
        <v>-19.958399999999997</v>
      </c>
      <c r="G1548" s="30">
        <f t="shared" si="98"/>
        <v>-1.9958399999999998</v>
      </c>
      <c r="H1548" s="31">
        <f t="shared" si="99"/>
        <v>432.36289000000011</v>
      </c>
      <c r="I1548" s="31">
        <f>MAX($H$19:H1548)</f>
        <v>437.86744000000004</v>
      </c>
      <c r="J1548" s="32">
        <f t="shared" si="100"/>
        <v>-5.5045499999999379</v>
      </c>
      <c r="K1548" s="33">
        <f t="shared" si="101"/>
        <v>-4.5949116758858821E-3</v>
      </c>
    </row>
    <row r="1549" spans="1:11" x14ac:dyDescent="0.25">
      <c r="A1549" s="47" t="s">
        <v>105</v>
      </c>
      <c r="B1549" s="48" t="s">
        <v>111</v>
      </c>
      <c r="C1549" s="49">
        <v>45929.583333333336</v>
      </c>
      <c r="D1549" s="48">
        <v>250.36</v>
      </c>
      <c r="E1549" s="48">
        <v>476</v>
      </c>
      <c r="F1549" s="50">
        <v>-20.372799999999998</v>
      </c>
      <c r="G1549" s="30">
        <f t="shared" si="98"/>
        <v>-2.03728</v>
      </c>
      <c r="H1549" s="31">
        <f t="shared" si="99"/>
        <v>430.3256100000001</v>
      </c>
      <c r="I1549" s="31">
        <f>MAX($H$19:H1549)</f>
        <v>437.86744000000004</v>
      </c>
      <c r="J1549" s="32">
        <f t="shared" si="100"/>
        <v>-7.5418299999999476</v>
      </c>
      <c r="K1549" s="33">
        <f t="shared" si="101"/>
        <v>-4.7119677639309021E-3</v>
      </c>
    </row>
    <row r="1550" spans="1:11" x14ac:dyDescent="0.25">
      <c r="A1550" s="47" t="s">
        <v>106</v>
      </c>
      <c r="B1550" s="48" t="s">
        <v>112</v>
      </c>
      <c r="C1550" s="49">
        <v>45930.625</v>
      </c>
      <c r="D1550" s="48">
        <v>311.39999999999998</v>
      </c>
      <c r="E1550" s="48">
        <v>498</v>
      </c>
      <c r="F1550" s="50">
        <v>-21.015599999999999</v>
      </c>
      <c r="G1550" s="30">
        <f t="shared" si="98"/>
        <v>-2.1015600000000001</v>
      </c>
      <c r="H1550" s="31">
        <f t="shared" si="99"/>
        <v>428.22405000000009</v>
      </c>
      <c r="I1550" s="31">
        <f>MAX($H$19:H1550)</f>
        <v>437.86744000000004</v>
      </c>
      <c r="J1550" s="32">
        <f t="shared" si="100"/>
        <v>-9.6433899999999539</v>
      </c>
      <c r="K1550" s="33">
        <f t="shared" si="101"/>
        <v>-4.8836507778377003E-3</v>
      </c>
    </row>
    <row r="1551" spans="1:11" x14ac:dyDescent="0.25">
      <c r="A1551" s="47" t="s">
        <v>105</v>
      </c>
      <c r="B1551" s="48" t="s">
        <v>111</v>
      </c>
      <c r="C1551" s="49">
        <v>45931.791666666664</v>
      </c>
      <c r="D1551" s="48">
        <v>246.04</v>
      </c>
      <c r="E1551" s="48">
        <v>543</v>
      </c>
      <c r="F1551" s="50">
        <v>7.9277999999999995</v>
      </c>
      <c r="G1551" s="30">
        <f t="shared" si="98"/>
        <v>0.79278000000000004</v>
      </c>
      <c r="H1551" s="31">
        <f t="shared" si="99"/>
        <v>429.01683000000008</v>
      </c>
      <c r="I1551" s="31">
        <f>MAX($H$19:H1551)</f>
        <v>437.86744000000004</v>
      </c>
      <c r="J1551" s="32">
        <f t="shared" si="100"/>
        <v>-8.8506099999999606</v>
      </c>
      <c r="K1551" s="33">
        <f t="shared" si="101"/>
        <v>1.8513205879024941E-3</v>
      </c>
    </row>
    <row r="1552" spans="1:11" x14ac:dyDescent="0.25">
      <c r="A1552" s="47" t="s">
        <v>115</v>
      </c>
      <c r="B1552" s="48" t="s">
        <v>111</v>
      </c>
      <c r="C1552" s="49">
        <v>45936.583333333336</v>
      </c>
      <c r="D1552" s="48">
        <v>208.02</v>
      </c>
      <c r="E1552" s="48">
        <v>117</v>
      </c>
      <c r="F1552" s="50">
        <v>34.093800000000002</v>
      </c>
      <c r="G1552" s="30">
        <f t="shared" si="98"/>
        <v>3.4093800000000005</v>
      </c>
      <c r="H1552" s="31">
        <f t="shared" si="99"/>
        <v>432.42621000000008</v>
      </c>
      <c r="I1552" s="31">
        <f>MAX($H$19:H1552)</f>
        <v>437.86744000000004</v>
      </c>
      <c r="J1552" s="32">
        <f t="shared" si="100"/>
        <v>-5.4412299999999618</v>
      </c>
      <c r="K1552" s="33">
        <f t="shared" si="101"/>
        <v>7.9469609618811887E-3</v>
      </c>
    </row>
    <row r="1553" spans="1:11" x14ac:dyDescent="0.25">
      <c r="A1553" s="47" t="s">
        <v>104</v>
      </c>
      <c r="B1553" s="48" t="s">
        <v>111</v>
      </c>
      <c r="C1553" s="49">
        <v>45938.583333333336</v>
      </c>
      <c r="D1553" s="48">
        <v>222.23</v>
      </c>
      <c r="E1553" s="48">
        <v>684</v>
      </c>
      <c r="F1553" s="50">
        <v>27.701999999999998</v>
      </c>
      <c r="G1553" s="30">
        <f t="shared" si="98"/>
        <v>2.7702</v>
      </c>
      <c r="H1553" s="31">
        <f t="shared" si="99"/>
        <v>435.19641000000007</v>
      </c>
      <c r="I1553" s="31">
        <f>MAX($H$19:H1553)</f>
        <v>437.86744000000004</v>
      </c>
      <c r="J1553" s="32">
        <f t="shared" si="100"/>
        <v>-2.6710299999999734</v>
      </c>
      <c r="K1553" s="33">
        <f t="shared" si="101"/>
        <v>6.4061796809216087E-3</v>
      </c>
    </row>
    <row r="1554" spans="1:11" x14ac:dyDescent="0.25">
      <c r="A1554" s="47" t="s">
        <v>114</v>
      </c>
      <c r="B1554" s="48" t="s">
        <v>111</v>
      </c>
      <c r="C1554" s="49">
        <v>45938.645833333336</v>
      </c>
      <c r="D1554" s="48">
        <v>258.04000000000002</v>
      </c>
      <c r="E1554" s="48">
        <v>771</v>
      </c>
      <c r="F1554" s="50">
        <v>-20.354400000000002</v>
      </c>
      <c r="G1554" s="30">
        <f t="shared" si="98"/>
        <v>-2.0354400000000004</v>
      </c>
      <c r="H1554" s="31">
        <f t="shared" si="99"/>
        <v>433.16097000000008</v>
      </c>
      <c r="I1554" s="31">
        <f>MAX($H$19:H1554)</f>
        <v>437.86744000000004</v>
      </c>
      <c r="J1554" s="32">
        <f t="shared" si="100"/>
        <v>-4.7064699999999675</v>
      </c>
      <c r="K1554" s="33">
        <f t="shared" si="101"/>
        <v>-4.6770606402750659E-3</v>
      </c>
    </row>
    <row r="1555" spans="1:11" x14ac:dyDescent="0.25">
      <c r="A1555" s="47" t="s">
        <v>116</v>
      </c>
      <c r="B1555" s="48" t="s">
        <v>112</v>
      </c>
      <c r="C1555" s="49">
        <v>45939.5625</v>
      </c>
      <c r="D1555" s="48">
        <v>499.99</v>
      </c>
      <c r="E1555" s="48">
        <v>493</v>
      </c>
      <c r="F1555" s="50">
        <v>23.121700000000001</v>
      </c>
      <c r="G1555" s="30">
        <f t="shared" si="98"/>
        <v>2.3121700000000001</v>
      </c>
      <c r="H1555" s="31">
        <f t="shared" si="99"/>
        <v>435.47314000000006</v>
      </c>
      <c r="I1555" s="31">
        <f>MAX($H$19:H1555)</f>
        <v>437.86744000000004</v>
      </c>
      <c r="J1555" s="32">
        <f t="shared" si="100"/>
        <v>-2.394299999999987</v>
      </c>
      <c r="K1555" s="33">
        <f t="shared" si="101"/>
        <v>5.3379001344464605E-3</v>
      </c>
    </row>
    <row r="1556" spans="1:11" x14ac:dyDescent="0.25">
      <c r="A1556" s="47" t="s">
        <v>107</v>
      </c>
      <c r="B1556" s="48" t="s">
        <v>112</v>
      </c>
      <c r="C1556" s="49">
        <v>45939.583333333336</v>
      </c>
      <c r="D1556" s="48">
        <v>430.72</v>
      </c>
      <c r="E1556" s="48">
        <v>138</v>
      </c>
      <c r="F1556" s="50">
        <v>-20.0928</v>
      </c>
      <c r="G1556" s="30">
        <f t="shared" si="98"/>
        <v>-2.00928</v>
      </c>
      <c r="H1556" s="31">
        <f t="shared" si="99"/>
        <v>433.46386000000007</v>
      </c>
      <c r="I1556" s="31">
        <f>MAX($H$19:H1556)</f>
        <v>437.86744000000004</v>
      </c>
      <c r="J1556" s="32">
        <f t="shared" si="100"/>
        <v>-4.4035799999999767</v>
      </c>
      <c r="K1556" s="33">
        <f t="shared" si="101"/>
        <v>-4.6140159184100416E-3</v>
      </c>
    </row>
    <row r="1557" spans="1:11" x14ac:dyDescent="0.25">
      <c r="A1557" s="47" t="s">
        <v>106</v>
      </c>
      <c r="B1557" s="48" t="s">
        <v>112</v>
      </c>
      <c r="C1557" s="49">
        <v>45940.666666666664</v>
      </c>
      <c r="D1557" s="48">
        <v>303.64999999999998</v>
      </c>
      <c r="E1557" s="48">
        <v>371</v>
      </c>
      <c r="F1557" s="50">
        <v>-1.7065999999999997</v>
      </c>
      <c r="G1557" s="30">
        <f t="shared" si="98"/>
        <v>-0.17065999999999998</v>
      </c>
      <c r="H1557" s="31">
        <f t="shared" si="99"/>
        <v>433.29320000000007</v>
      </c>
      <c r="I1557" s="31">
        <f>MAX($H$19:H1557)</f>
        <v>437.86744000000004</v>
      </c>
      <c r="J1557" s="32">
        <f t="shared" si="100"/>
        <v>-4.5742399999999748</v>
      </c>
      <c r="K1557" s="33">
        <f t="shared" si="101"/>
        <v>-3.9371217706596351E-4</v>
      </c>
    </row>
    <row r="1558" spans="1:11" x14ac:dyDescent="0.25">
      <c r="A1558" s="47" t="s">
        <v>106</v>
      </c>
      <c r="B1558" s="48" t="s">
        <v>112</v>
      </c>
      <c r="C1558" s="49">
        <v>45944.583333333336</v>
      </c>
      <c r="D1558" s="48">
        <v>294.88</v>
      </c>
      <c r="E1558" s="48">
        <v>271</v>
      </c>
      <c r="F1558" s="50">
        <v>-20.379200000000001</v>
      </c>
      <c r="G1558" s="30">
        <f t="shared" si="98"/>
        <v>-2.0379200000000002</v>
      </c>
      <c r="H1558" s="31">
        <f t="shared" si="99"/>
        <v>431.25528000000008</v>
      </c>
      <c r="I1558" s="31">
        <f>MAX($H$19:H1558)</f>
        <v>437.86744000000004</v>
      </c>
      <c r="J1558" s="32">
        <f t="shared" si="100"/>
        <v>-6.6121599999999603</v>
      </c>
      <c r="K1558" s="33">
        <f t="shared" si="101"/>
        <v>-4.7033279082154822E-3</v>
      </c>
    </row>
    <row r="1559" spans="1:11" x14ac:dyDescent="0.25">
      <c r="A1559" s="47" t="s">
        <v>107</v>
      </c>
      <c r="B1559" s="48" t="s">
        <v>112</v>
      </c>
      <c r="C1559" s="49">
        <v>45944.583333333336</v>
      </c>
      <c r="D1559" s="48">
        <v>419.87</v>
      </c>
      <c r="E1559" s="48">
        <v>120</v>
      </c>
      <c r="F1559" s="50">
        <v>-19.944000000000003</v>
      </c>
      <c r="G1559" s="30">
        <f t="shared" si="98"/>
        <v>-1.9944000000000004</v>
      </c>
      <c r="H1559" s="31">
        <f t="shared" si="99"/>
        <v>429.2608800000001</v>
      </c>
      <c r="I1559" s="31">
        <f>MAX($H$19:H1559)</f>
        <v>437.86744000000004</v>
      </c>
      <c r="J1559" s="32">
        <f t="shared" si="100"/>
        <v>-8.6065599999999449</v>
      </c>
      <c r="K1559" s="33">
        <f t="shared" si="101"/>
        <v>-4.6246390305064722E-3</v>
      </c>
    </row>
    <row r="1560" spans="1:11" x14ac:dyDescent="0.25">
      <c r="A1560" s="47" t="s">
        <v>107</v>
      </c>
      <c r="B1560" s="48" t="s">
        <v>111</v>
      </c>
      <c r="C1560" s="49">
        <v>45944.729166666664</v>
      </c>
      <c r="D1560" s="48">
        <v>432.24</v>
      </c>
      <c r="E1560" s="48">
        <v>130</v>
      </c>
      <c r="F1560" s="50">
        <v>7.9560000000000004</v>
      </c>
      <c r="G1560" s="30">
        <f t="shared" si="98"/>
        <v>0.79560000000000008</v>
      </c>
      <c r="H1560" s="31">
        <f t="shared" si="99"/>
        <v>430.05648000000008</v>
      </c>
      <c r="I1560" s="31">
        <f>MAX($H$19:H1560)</f>
        <v>437.86744000000004</v>
      </c>
      <c r="J1560" s="32">
        <f t="shared" si="100"/>
        <v>-7.8109599999999659</v>
      </c>
      <c r="K1560" s="33">
        <f t="shared" si="101"/>
        <v>1.853418368801707E-3</v>
      </c>
    </row>
    <row r="1561" spans="1:11" x14ac:dyDescent="0.25">
      <c r="A1561" s="47" t="s">
        <v>106</v>
      </c>
      <c r="B1561" s="48" t="s">
        <v>112</v>
      </c>
      <c r="C1561" s="49">
        <v>45946.75</v>
      </c>
      <c r="D1561" s="48">
        <v>302.61</v>
      </c>
      <c r="E1561" s="48">
        <v>297</v>
      </c>
      <c r="F1561" s="50">
        <v>23.9085</v>
      </c>
      <c r="G1561" s="30">
        <f t="shared" si="98"/>
        <v>2.3908499999999999</v>
      </c>
      <c r="H1561" s="31">
        <f t="shared" si="99"/>
        <v>432.44733000000008</v>
      </c>
      <c r="I1561" s="31">
        <f>MAX($H$19:H1561)</f>
        <v>437.86744000000004</v>
      </c>
      <c r="J1561" s="32">
        <f t="shared" si="100"/>
        <v>-5.4201099999999656</v>
      </c>
      <c r="K1561" s="33">
        <f t="shared" si="101"/>
        <v>5.5593860601752532E-3</v>
      </c>
    </row>
    <row r="1562" spans="1:11" x14ac:dyDescent="0.25">
      <c r="A1562" s="47" t="s">
        <v>107</v>
      </c>
      <c r="B1562" s="48" t="s">
        <v>112</v>
      </c>
      <c r="C1562" s="49">
        <v>45946.75</v>
      </c>
      <c r="D1562" s="48">
        <v>428.15</v>
      </c>
      <c r="E1562" s="48">
        <v>157</v>
      </c>
      <c r="F1562" s="50">
        <v>7.8814000000000002</v>
      </c>
      <c r="G1562" s="30">
        <f t="shared" si="98"/>
        <v>0.78814000000000006</v>
      </c>
      <c r="H1562" s="31">
        <f t="shared" si="99"/>
        <v>433.23547000000008</v>
      </c>
      <c r="I1562" s="31">
        <f>MAX($H$19:H1562)</f>
        <v>437.86744000000004</v>
      </c>
      <c r="J1562" s="32">
        <f t="shared" si="100"/>
        <v>-4.6319699999999671</v>
      </c>
      <c r="K1562" s="33">
        <f t="shared" si="101"/>
        <v>1.8225109633582814E-3</v>
      </c>
    </row>
    <row r="1563" spans="1:11" x14ac:dyDescent="0.25">
      <c r="A1563" s="47" t="s">
        <v>116</v>
      </c>
      <c r="B1563" s="48" t="s">
        <v>111</v>
      </c>
      <c r="C1563" s="49">
        <v>45950.791666666664</v>
      </c>
      <c r="D1563" s="48">
        <v>493.01</v>
      </c>
      <c r="E1563" s="48">
        <v>522</v>
      </c>
      <c r="F1563" s="50">
        <v>15.294600000000001</v>
      </c>
      <c r="G1563" s="30">
        <f t="shared" si="98"/>
        <v>1.5294600000000003</v>
      </c>
      <c r="H1563" s="31">
        <f t="shared" si="99"/>
        <v>434.76493000000005</v>
      </c>
      <c r="I1563" s="31">
        <f>MAX($H$19:H1563)</f>
        <v>437.86744000000004</v>
      </c>
      <c r="J1563" s="32">
        <f t="shared" si="100"/>
        <v>-3.1025099999999952</v>
      </c>
      <c r="K1563" s="33">
        <f t="shared" si="101"/>
        <v>3.5303203590415499E-3</v>
      </c>
    </row>
    <row r="1564" spans="1:11" x14ac:dyDescent="0.25">
      <c r="A1564" s="47" t="s">
        <v>104</v>
      </c>
      <c r="B1564" s="48" t="s">
        <v>111</v>
      </c>
      <c r="C1564" s="49">
        <v>45950.8125</v>
      </c>
      <c r="D1564" s="48">
        <v>216.36</v>
      </c>
      <c r="E1564" s="48">
        <v>732</v>
      </c>
      <c r="F1564" s="50">
        <v>53.3628</v>
      </c>
      <c r="G1564" s="30">
        <f t="shared" si="98"/>
        <v>5.3362800000000004</v>
      </c>
      <c r="H1564" s="31">
        <f t="shared" si="99"/>
        <v>440.10121000000004</v>
      </c>
      <c r="I1564" s="31">
        <f>MAX($H$19:H1564)</f>
        <v>440.10121000000004</v>
      </c>
      <c r="J1564" s="32">
        <f t="shared" si="100"/>
        <v>0</v>
      </c>
      <c r="K1564" s="33">
        <f t="shared" si="101"/>
        <v>1.2273943070799209E-2</v>
      </c>
    </row>
    <row r="1565" spans="1:11" x14ac:dyDescent="0.25">
      <c r="A1565" s="47" t="s">
        <v>106</v>
      </c>
      <c r="B1565" s="48" t="s">
        <v>112</v>
      </c>
      <c r="C1565" s="49">
        <v>45952.5625</v>
      </c>
      <c r="D1565" s="48">
        <v>297.35000000000002</v>
      </c>
      <c r="E1565" s="48">
        <v>548</v>
      </c>
      <c r="F1565" s="50">
        <v>42.250799999999998</v>
      </c>
      <c r="G1565" s="30">
        <f t="shared" si="98"/>
        <v>4.2250800000000002</v>
      </c>
      <c r="H1565" s="31">
        <f t="shared" si="99"/>
        <v>444.32629000000003</v>
      </c>
      <c r="I1565" s="31">
        <f>MAX($H$19:H1565)</f>
        <v>444.32629000000003</v>
      </c>
      <c r="J1565" s="32">
        <f t="shared" si="100"/>
        <v>0</v>
      </c>
      <c r="K1565" s="33">
        <f t="shared" si="101"/>
        <v>9.6002462706248348E-3</v>
      </c>
    </row>
    <row r="1566" spans="1:11" x14ac:dyDescent="0.25">
      <c r="A1566" s="47" t="s">
        <v>115</v>
      </c>
      <c r="B1566" s="48" t="s">
        <v>112</v>
      </c>
      <c r="C1566" s="49">
        <v>45952.604166666664</v>
      </c>
      <c r="D1566" s="48">
        <v>233.05</v>
      </c>
      <c r="E1566" s="48">
        <v>273</v>
      </c>
      <c r="F1566" s="50">
        <v>8.0534999999999997</v>
      </c>
      <c r="G1566" s="30">
        <f t="shared" si="98"/>
        <v>0.80535000000000001</v>
      </c>
      <c r="H1566" s="31">
        <f t="shared" si="99"/>
        <v>445.13164</v>
      </c>
      <c r="I1566" s="31">
        <f>MAX($H$19:H1566)</f>
        <v>445.13164</v>
      </c>
      <c r="J1566" s="32">
        <f t="shared" si="100"/>
        <v>0</v>
      </c>
      <c r="K1566" s="33">
        <f t="shared" si="101"/>
        <v>1.8125193537388284E-3</v>
      </c>
    </row>
    <row r="1567" spans="1:11" x14ac:dyDescent="0.25">
      <c r="A1567" s="47" t="s">
        <v>115</v>
      </c>
      <c r="B1567" s="48" t="s">
        <v>111</v>
      </c>
      <c r="C1567" s="49">
        <v>45954.583333333336</v>
      </c>
      <c r="D1567" s="48">
        <v>250.35</v>
      </c>
      <c r="E1567" s="48">
        <v>213</v>
      </c>
      <c r="F1567" s="50">
        <v>0.38340000000000002</v>
      </c>
      <c r="G1567" s="30">
        <f t="shared" si="98"/>
        <v>3.8340000000000006E-2</v>
      </c>
      <c r="H1567" s="31">
        <f t="shared" si="99"/>
        <v>445.16998000000001</v>
      </c>
      <c r="I1567" s="31">
        <f>MAX($H$19:H1567)</f>
        <v>445.16998000000001</v>
      </c>
      <c r="J1567" s="32">
        <f t="shared" si="100"/>
        <v>0</v>
      </c>
      <c r="K1567" s="33">
        <f t="shared" si="101"/>
        <v>8.6131823835211563E-5</v>
      </c>
    </row>
    <row r="1568" spans="1:11" x14ac:dyDescent="0.25">
      <c r="A1568" s="47" t="s">
        <v>114</v>
      </c>
      <c r="B1568" s="48" t="s">
        <v>111</v>
      </c>
      <c r="C1568" s="49">
        <v>45954.625</v>
      </c>
      <c r="D1568" s="48">
        <v>261.86</v>
      </c>
      <c r="E1568" s="48">
        <v>564</v>
      </c>
      <c r="F1568" s="50">
        <v>17.089200000000002</v>
      </c>
      <c r="G1568" s="30">
        <f t="shared" si="98"/>
        <v>1.7089200000000002</v>
      </c>
      <c r="H1568" s="31">
        <f t="shared" si="99"/>
        <v>446.87889999999999</v>
      </c>
      <c r="I1568" s="31">
        <f>MAX($H$19:H1568)</f>
        <v>446.87889999999999</v>
      </c>
      <c r="J1568" s="32">
        <f t="shared" si="100"/>
        <v>0</v>
      </c>
      <c r="K1568" s="33">
        <f t="shared" si="101"/>
        <v>3.8388033263159205E-3</v>
      </c>
    </row>
    <row r="1569" spans="1:11" x14ac:dyDescent="0.25">
      <c r="A1569" s="47" t="s">
        <v>116</v>
      </c>
      <c r="B1569" s="48" t="s">
        <v>111</v>
      </c>
      <c r="C1569" s="49">
        <v>45954.75</v>
      </c>
      <c r="D1569" s="48">
        <v>492.57</v>
      </c>
      <c r="E1569" s="48">
        <v>608</v>
      </c>
      <c r="F1569" s="50">
        <v>-19.456</v>
      </c>
      <c r="G1569" s="30">
        <f t="shared" si="98"/>
        <v>-1.9456</v>
      </c>
      <c r="H1569" s="31">
        <f t="shared" si="99"/>
        <v>444.93329999999997</v>
      </c>
      <c r="I1569" s="31">
        <f>MAX($H$19:H1569)</f>
        <v>446.87889999999999</v>
      </c>
      <c r="J1569" s="32">
        <f t="shared" si="100"/>
        <v>-1.9456000000000131</v>
      </c>
      <c r="K1569" s="33">
        <f t="shared" si="101"/>
        <v>-4.3537522134072804E-3</v>
      </c>
    </row>
    <row r="1570" spans="1:11" x14ac:dyDescent="0.25">
      <c r="A1570" s="47" t="s">
        <v>107</v>
      </c>
      <c r="B1570" s="48" t="s">
        <v>111</v>
      </c>
      <c r="C1570" s="49">
        <v>45957.583333333336</v>
      </c>
      <c r="D1570" s="48">
        <v>446.06</v>
      </c>
      <c r="E1570" s="48">
        <v>140</v>
      </c>
      <c r="F1570" s="50">
        <v>17.024000000000001</v>
      </c>
      <c r="G1570" s="30">
        <f t="shared" si="98"/>
        <v>1.7024000000000001</v>
      </c>
      <c r="H1570" s="31">
        <f t="shared" si="99"/>
        <v>446.63569999999999</v>
      </c>
      <c r="I1570" s="31">
        <f>MAX($H$19:H1570)</f>
        <v>446.87889999999999</v>
      </c>
      <c r="J1570" s="32">
        <f t="shared" si="100"/>
        <v>-0.24320000000000164</v>
      </c>
      <c r="K1570" s="33">
        <f t="shared" si="101"/>
        <v>3.8261914763404459E-3</v>
      </c>
    </row>
    <row r="1571" spans="1:11" x14ac:dyDescent="0.25">
      <c r="A1571" s="47" t="s">
        <v>107</v>
      </c>
      <c r="B1571" s="48" t="s">
        <v>112</v>
      </c>
      <c r="C1571" s="49">
        <v>45960.604166666664</v>
      </c>
      <c r="D1571" s="48">
        <v>444.43</v>
      </c>
      <c r="E1571" s="48">
        <v>132</v>
      </c>
      <c r="F1571" s="50">
        <v>-14.203199999999999</v>
      </c>
      <c r="G1571" s="30">
        <f t="shared" si="98"/>
        <v>-1.42032</v>
      </c>
      <c r="H1571" s="31">
        <f t="shared" si="99"/>
        <v>445.21537999999998</v>
      </c>
      <c r="I1571" s="31">
        <f>MAX($H$19:H1571)</f>
        <v>446.87889999999999</v>
      </c>
      <c r="J1571" s="32">
        <f t="shared" si="100"/>
        <v>-1.6635200000000054</v>
      </c>
      <c r="K1571" s="33">
        <f t="shared" si="101"/>
        <v>-3.1800413625691082E-3</v>
      </c>
    </row>
    <row r="1572" spans="1:11" x14ac:dyDescent="0.25">
      <c r="A1572" s="47" t="s">
        <v>104</v>
      </c>
      <c r="B1572" s="48" t="s">
        <v>112</v>
      </c>
      <c r="C1572" s="49">
        <v>45960.729166666664</v>
      </c>
      <c r="D1572" s="48">
        <v>225.4</v>
      </c>
      <c r="E1572" s="48">
        <v>429</v>
      </c>
      <c r="F1572" s="50">
        <v>-98.326800000000006</v>
      </c>
      <c r="G1572" s="30">
        <f t="shared" si="98"/>
        <v>-9.8326800000000016</v>
      </c>
      <c r="H1572" s="31">
        <f t="shared" si="99"/>
        <v>435.3827</v>
      </c>
      <c r="I1572" s="31">
        <f>MAX($H$19:H1572)</f>
        <v>446.87889999999999</v>
      </c>
      <c r="J1572" s="32">
        <f t="shared" si="100"/>
        <v>-11.496199999999988</v>
      </c>
      <c r="K1572" s="33">
        <f t="shared" si="101"/>
        <v>-2.2085220865460609E-2</v>
      </c>
    </row>
    <row r="1573" spans="1:11" x14ac:dyDescent="0.25">
      <c r="A1573" s="47" t="s">
        <v>104</v>
      </c>
      <c r="B1573" s="48" t="s">
        <v>111</v>
      </c>
      <c r="C1573" s="49">
        <v>45961.583333333336</v>
      </c>
      <c r="D1573" s="48">
        <v>248.64</v>
      </c>
      <c r="E1573" s="48">
        <v>199</v>
      </c>
      <c r="F1573" s="50">
        <v>17.034400000000002</v>
      </c>
      <c r="G1573" s="30">
        <f t="shared" si="98"/>
        <v>1.7034400000000003</v>
      </c>
      <c r="H1573" s="31">
        <f t="shared" si="99"/>
        <v>437.08614</v>
      </c>
      <c r="I1573" s="31">
        <f>MAX($H$19:H1573)</f>
        <v>446.87889999999999</v>
      </c>
      <c r="J1573" s="32">
        <f t="shared" si="100"/>
        <v>-9.792759999999987</v>
      </c>
      <c r="K1573" s="33">
        <f t="shared" si="101"/>
        <v>3.9125119119340912E-3</v>
      </c>
    </row>
    <row r="1574" spans="1:11" x14ac:dyDescent="0.25">
      <c r="A1574" s="47" t="s">
        <v>115</v>
      </c>
      <c r="B1574" s="48" t="s">
        <v>112</v>
      </c>
      <c r="C1574" s="49">
        <v>45964.625</v>
      </c>
      <c r="D1574" s="48">
        <v>254.45</v>
      </c>
      <c r="E1574" s="48">
        <v>223</v>
      </c>
      <c r="F1574" s="50">
        <v>-19.534800000000001</v>
      </c>
      <c r="G1574" s="30">
        <f t="shared" si="98"/>
        <v>-1.9534800000000001</v>
      </c>
      <c r="H1574" s="31">
        <f t="shared" si="99"/>
        <v>435.13265999999999</v>
      </c>
      <c r="I1574" s="31">
        <f>MAX($H$19:H1574)</f>
        <v>446.87889999999999</v>
      </c>
      <c r="J1574" s="32">
        <f t="shared" si="100"/>
        <v>-11.74624</v>
      </c>
      <c r="K1574" s="33">
        <f t="shared" si="101"/>
        <v>-4.4693249710457961E-3</v>
      </c>
    </row>
    <row r="1575" spans="1:11" x14ac:dyDescent="0.25">
      <c r="A1575" s="47" t="s">
        <v>107</v>
      </c>
      <c r="B1575" s="48" t="s">
        <v>111</v>
      </c>
      <c r="C1575" s="49">
        <v>45964.625</v>
      </c>
      <c r="D1575" s="48">
        <v>473.52</v>
      </c>
      <c r="E1575" s="48">
        <v>123</v>
      </c>
      <c r="F1575" s="50">
        <v>-19.9998</v>
      </c>
      <c r="G1575" s="30">
        <f t="shared" si="98"/>
        <v>-1.9999800000000001</v>
      </c>
      <c r="H1575" s="31">
        <f t="shared" si="99"/>
        <v>433.13267999999999</v>
      </c>
      <c r="I1575" s="31">
        <f>MAX($H$19:H1575)</f>
        <v>446.87889999999999</v>
      </c>
      <c r="J1575" s="32">
        <f t="shared" si="100"/>
        <v>-13.746219999999994</v>
      </c>
      <c r="K1575" s="33">
        <f t="shared" si="101"/>
        <v>-4.5962534735958238E-3</v>
      </c>
    </row>
    <row r="1576" spans="1:11" x14ac:dyDescent="0.25">
      <c r="A1576" s="47" t="s">
        <v>114</v>
      </c>
      <c r="B1576" s="48" t="s">
        <v>111</v>
      </c>
      <c r="C1576" s="49">
        <v>45966.75</v>
      </c>
      <c r="D1576" s="48">
        <v>270.55</v>
      </c>
      <c r="E1576" s="48">
        <v>565</v>
      </c>
      <c r="F1576" s="50">
        <v>-28.928000000000001</v>
      </c>
      <c r="G1576" s="30">
        <f t="shared" si="98"/>
        <v>-2.8928000000000003</v>
      </c>
      <c r="H1576" s="31">
        <f t="shared" si="99"/>
        <v>430.23987999999997</v>
      </c>
      <c r="I1576" s="31">
        <f>MAX($H$19:H1576)</f>
        <v>446.87889999999999</v>
      </c>
      <c r="J1576" s="32">
        <f t="shared" si="100"/>
        <v>-16.639020000000016</v>
      </c>
      <c r="K1576" s="33">
        <f t="shared" si="101"/>
        <v>-6.6787848933496097E-3</v>
      </c>
    </row>
    <row r="1577" spans="1:11" x14ac:dyDescent="0.25">
      <c r="A1577" s="47" t="s">
        <v>115</v>
      </c>
      <c r="B1577" s="48" t="s">
        <v>112</v>
      </c>
      <c r="C1577" s="49">
        <v>45967.625</v>
      </c>
      <c r="D1577" s="48">
        <v>244.2</v>
      </c>
      <c r="E1577" s="48">
        <v>197</v>
      </c>
      <c r="F1577" s="50">
        <v>13.238400000000002</v>
      </c>
      <c r="G1577" s="30">
        <f t="shared" si="98"/>
        <v>1.3238400000000003</v>
      </c>
      <c r="H1577" s="31">
        <f t="shared" si="99"/>
        <v>431.56371999999999</v>
      </c>
      <c r="I1577" s="31">
        <f>MAX($H$19:H1577)</f>
        <v>446.87889999999999</v>
      </c>
      <c r="J1577" s="32">
        <f t="shared" si="100"/>
        <v>-15.315179999999998</v>
      </c>
      <c r="K1577" s="33">
        <f t="shared" si="101"/>
        <v>3.0769811482840304E-3</v>
      </c>
    </row>
    <row r="1578" spans="1:11" x14ac:dyDescent="0.25">
      <c r="A1578" s="47" t="s">
        <v>104</v>
      </c>
      <c r="B1578" s="48" t="s">
        <v>112</v>
      </c>
      <c r="C1578" s="49">
        <v>45967.666666666664</v>
      </c>
      <c r="D1578" s="48">
        <v>244.11</v>
      </c>
      <c r="E1578" s="48">
        <v>387</v>
      </c>
      <c r="F1578" s="50">
        <v>21.942899999999998</v>
      </c>
      <c r="G1578" s="30">
        <f t="shared" si="98"/>
        <v>2.1942900000000001</v>
      </c>
      <c r="H1578" s="31">
        <f t="shared" si="99"/>
        <v>433.75801000000001</v>
      </c>
      <c r="I1578" s="31">
        <f>MAX($H$19:H1578)</f>
        <v>446.87889999999999</v>
      </c>
      <c r="J1578" s="32">
        <f t="shared" si="100"/>
        <v>-13.120889999999974</v>
      </c>
      <c r="K1578" s="33">
        <f t="shared" si="101"/>
        <v>5.0845098841951764E-3</v>
      </c>
    </row>
    <row r="1579" spans="1:11" x14ac:dyDescent="0.25">
      <c r="A1579" s="47" t="s">
        <v>106</v>
      </c>
      <c r="B1579" s="48" t="s">
        <v>111</v>
      </c>
      <c r="C1579" s="49">
        <v>45968.833333333336</v>
      </c>
      <c r="D1579" s="48">
        <v>313.91000000000003</v>
      </c>
      <c r="E1579" s="48">
        <v>391</v>
      </c>
      <c r="F1579" s="50">
        <v>20.488400000000002</v>
      </c>
      <c r="G1579" s="30">
        <f t="shared" si="98"/>
        <v>2.0488400000000002</v>
      </c>
      <c r="H1579" s="31">
        <f t="shared" si="99"/>
        <v>435.80685</v>
      </c>
      <c r="I1579" s="31">
        <f>MAX($H$19:H1579)</f>
        <v>446.87889999999999</v>
      </c>
      <c r="J1579" s="32">
        <f t="shared" si="100"/>
        <v>-11.07204999999999</v>
      </c>
      <c r="K1579" s="33">
        <f t="shared" si="101"/>
        <v>4.7234632047485903E-3</v>
      </c>
    </row>
    <row r="1580" spans="1:11" x14ac:dyDescent="0.25">
      <c r="A1580" s="47" t="s">
        <v>107</v>
      </c>
      <c r="B1580" s="48" t="s">
        <v>112</v>
      </c>
      <c r="C1580" s="49">
        <v>45972.666666666664</v>
      </c>
      <c r="D1580" s="48">
        <v>433.41</v>
      </c>
      <c r="E1580" s="48">
        <v>133</v>
      </c>
      <c r="F1580" s="50">
        <v>-23.2484</v>
      </c>
      <c r="G1580" s="30">
        <f t="shared" si="98"/>
        <v>-2.32484</v>
      </c>
      <c r="H1580" s="31">
        <f t="shared" si="99"/>
        <v>433.48201</v>
      </c>
      <c r="I1580" s="31">
        <f>MAX($H$19:H1580)</f>
        <v>446.87889999999999</v>
      </c>
      <c r="J1580" s="32">
        <f t="shared" si="100"/>
        <v>-13.396889999999985</v>
      </c>
      <c r="K1580" s="33">
        <f t="shared" si="101"/>
        <v>-5.334565071659636E-3</v>
      </c>
    </row>
    <row r="1581" spans="1:11" x14ac:dyDescent="0.25">
      <c r="A1581" s="47" t="s">
        <v>105</v>
      </c>
      <c r="B1581" s="48" t="s">
        <v>112</v>
      </c>
      <c r="C1581" s="49">
        <v>45974.625</v>
      </c>
      <c r="D1581" s="48">
        <v>279.7</v>
      </c>
      <c r="E1581" s="48">
        <v>341</v>
      </c>
      <c r="F1581" s="50">
        <v>29.121399999999998</v>
      </c>
      <c r="G1581" s="30">
        <f t="shared" si="98"/>
        <v>2.91214</v>
      </c>
      <c r="H1581" s="31">
        <f t="shared" si="99"/>
        <v>436.39415000000002</v>
      </c>
      <c r="I1581" s="31">
        <f>MAX($H$19:H1581)</f>
        <v>446.87889999999999</v>
      </c>
      <c r="J1581" s="32">
        <f t="shared" si="100"/>
        <v>-10.484749999999963</v>
      </c>
      <c r="K1581" s="33">
        <f t="shared" si="101"/>
        <v>6.7180181249044679E-3</v>
      </c>
    </row>
    <row r="1582" spans="1:11" x14ac:dyDescent="0.25">
      <c r="A1582" s="47" t="s">
        <v>115</v>
      </c>
      <c r="B1582" s="48" t="s">
        <v>112</v>
      </c>
      <c r="C1582" s="49">
        <v>45974.854166666664</v>
      </c>
      <c r="D1582" s="48">
        <v>247.39</v>
      </c>
      <c r="E1582" s="48">
        <v>176</v>
      </c>
      <c r="F1582" s="50">
        <v>12.988800000000001</v>
      </c>
      <c r="G1582" s="30">
        <f t="shared" ref="G1582:G1613" si="102">(F1582*0.1)</f>
        <v>1.2988800000000003</v>
      </c>
      <c r="H1582" s="31">
        <f t="shared" ref="H1582:H1613" si="103">(H1581+G1582)</f>
        <v>437.69303000000002</v>
      </c>
      <c r="I1582" s="31">
        <f>MAX($H$19:H1582)</f>
        <v>446.87889999999999</v>
      </c>
      <c r="J1582" s="32">
        <f t="shared" ref="J1582:J1613" si="104">(H1582-I1582)</f>
        <v>-9.1858699999999658</v>
      </c>
      <c r="K1582" s="33">
        <f t="shared" ref="K1582:K1613" si="105">(H1582/H1581)-1</f>
        <v>2.9763918695977498E-3</v>
      </c>
    </row>
    <row r="1583" spans="1:11" x14ac:dyDescent="0.25">
      <c r="A1583" s="47" t="s">
        <v>114</v>
      </c>
      <c r="B1583" s="48" t="s">
        <v>112</v>
      </c>
      <c r="C1583" s="49">
        <v>45978.625</v>
      </c>
      <c r="D1583" s="48">
        <v>269.98</v>
      </c>
      <c r="E1583" s="48">
        <v>442</v>
      </c>
      <c r="F1583" s="50">
        <v>8.0001999999999995</v>
      </c>
      <c r="G1583" s="30">
        <f t="shared" si="102"/>
        <v>0.80001999999999995</v>
      </c>
      <c r="H1583" s="31">
        <f t="shared" si="103"/>
        <v>438.49305000000004</v>
      </c>
      <c r="I1583" s="31">
        <f>MAX($H$19:H1583)</f>
        <v>446.87889999999999</v>
      </c>
      <c r="J1583" s="32">
        <f t="shared" si="104"/>
        <v>-8.3858499999999481</v>
      </c>
      <c r="K1583" s="33">
        <f t="shared" si="105"/>
        <v>1.8278106918907522E-3</v>
      </c>
    </row>
    <row r="1584" spans="1:11" x14ac:dyDescent="0.25">
      <c r="A1584" s="47" t="s">
        <v>107</v>
      </c>
      <c r="B1584" s="48" t="s">
        <v>111</v>
      </c>
      <c r="C1584" s="49">
        <v>45978.708333333336</v>
      </c>
      <c r="D1584" s="48">
        <v>423.43</v>
      </c>
      <c r="E1584" s="48">
        <v>112</v>
      </c>
      <c r="F1584" s="50">
        <v>-19.801600000000001</v>
      </c>
      <c r="G1584" s="30">
        <f t="shared" si="102"/>
        <v>-1.9801600000000001</v>
      </c>
      <c r="H1584" s="31">
        <f t="shared" si="103"/>
        <v>436.51289000000003</v>
      </c>
      <c r="I1584" s="31">
        <f>MAX($H$19:H1584)</f>
        <v>446.87889999999999</v>
      </c>
      <c r="J1584" s="32">
        <f t="shared" si="104"/>
        <v>-10.36600999999996</v>
      </c>
      <c r="K1584" s="33">
        <f t="shared" si="105"/>
        <v>-4.5158298404045505E-3</v>
      </c>
    </row>
    <row r="1585" spans="1:11" x14ac:dyDescent="0.25">
      <c r="A1585" s="47" t="s">
        <v>116</v>
      </c>
      <c r="B1585" s="48" t="s">
        <v>112</v>
      </c>
      <c r="C1585" s="49">
        <v>45979.604166666664</v>
      </c>
      <c r="D1585" s="48">
        <v>503.06</v>
      </c>
      <c r="E1585" s="48">
        <v>345</v>
      </c>
      <c r="F1585" s="50">
        <v>6.6929999999999996</v>
      </c>
      <c r="G1585" s="30">
        <f t="shared" si="102"/>
        <v>0.66930000000000001</v>
      </c>
      <c r="H1585" s="31">
        <f t="shared" si="103"/>
        <v>437.18219000000005</v>
      </c>
      <c r="I1585" s="31">
        <f>MAX($H$19:H1585)</f>
        <v>446.87889999999999</v>
      </c>
      <c r="J1585" s="32">
        <f t="shared" si="104"/>
        <v>-9.6967099999999391</v>
      </c>
      <c r="K1585" s="33">
        <f t="shared" si="105"/>
        <v>1.5332880547926919E-3</v>
      </c>
    </row>
    <row r="1586" spans="1:11" x14ac:dyDescent="0.25">
      <c r="A1586" s="47" t="s">
        <v>105</v>
      </c>
      <c r="B1586" s="48" t="s">
        <v>111</v>
      </c>
      <c r="C1586" s="49">
        <v>45979.6875</v>
      </c>
      <c r="D1586" s="48">
        <v>286.76</v>
      </c>
      <c r="E1586" s="48">
        <v>215</v>
      </c>
      <c r="F1586" s="50">
        <v>30.121500000000001</v>
      </c>
      <c r="G1586" s="30">
        <f t="shared" si="102"/>
        <v>3.0121500000000001</v>
      </c>
      <c r="H1586" s="31">
        <f t="shared" si="103"/>
        <v>440.19434000000007</v>
      </c>
      <c r="I1586" s="31">
        <f>MAX($H$19:H1586)</f>
        <v>446.87889999999999</v>
      </c>
      <c r="J1586" s="32">
        <f t="shared" si="104"/>
        <v>-6.6845599999999195</v>
      </c>
      <c r="K1586" s="33">
        <f t="shared" si="105"/>
        <v>6.8899192805635945E-3</v>
      </c>
    </row>
    <row r="1587" spans="1:11" x14ac:dyDescent="0.25">
      <c r="A1587" s="47" t="s">
        <v>106</v>
      </c>
      <c r="B1587" s="48" t="s">
        <v>111</v>
      </c>
      <c r="C1587" s="49">
        <v>45981.625</v>
      </c>
      <c r="D1587" s="48">
        <v>308.7</v>
      </c>
      <c r="E1587" s="48">
        <v>376</v>
      </c>
      <c r="F1587" s="50">
        <v>-20.153599999999997</v>
      </c>
      <c r="G1587" s="30">
        <f t="shared" si="102"/>
        <v>-2.0153599999999998</v>
      </c>
      <c r="H1587" s="31">
        <f t="shared" si="103"/>
        <v>438.17898000000008</v>
      </c>
      <c r="I1587" s="31">
        <f>MAX($H$19:H1587)</f>
        <v>446.87889999999999</v>
      </c>
      <c r="J1587" s="32">
        <f t="shared" si="104"/>
        <v>-8.6999199999999064</v>
      </c>
      <c r="K1587" s="33">
        <f t="shared" si="105"/>
        <v>-4.5783414661805244E-3</v>
      </c>
    </row>
    <row r="1588" spans="1:11" x14ac:dyDescent="0.25">
      <c r="A1588" s="47" t="s">
        <v>107</v>
      </c>
      <c r="B1588" s="48" t="s">
        <v>111</v>
      </c>
      <c r="C1588" s="49">
        <v>45981.625</v>
      </c>
      <c r="D1588" s="48">
        <v>425.8</v>
      </c>
      <c r="E1588" s="48">
        <v>111</v>
      </c>
      <c r="F1588" s="50">
        <v>-19.957799999999999</v>
      </c>
      <c r="G1588" s="30">
        <f t="shared" si="102"/>
        <v>-1.9957799999999999</v>
      </c>
      <c r="H1588" s="31">
        <f t="shared" si="103"/>
        <v>436.18320000000006</v>
      </c>
      <c r="I1588" s="31">
        <f>MAX($H$19:H1588)</f>
        <v>446.87889999999999</v>
      </c>
      <c r="J1588" s="32">
        <f t="shared" si="104"/>
        <v>-10.695699999999931</v>
      </c>
      <c r="K1588" s="33">
        <f t="shared" si="105"/>
        <v>-4.5547141489992171E-3</v>
      </c>
    </row>
    <row r="1589" spans="1:11" x14ac:dyDescent="0.25">
      <c r="A1589" s="47" t="s">
        <v>114</v>
      </c>
      <c r="B1589" s="48" t="s">
        <v>111</v>
      </c>
      <c r="C1589" s="49">
        <v>45982.666666666664</v>
      </c>
      <c r="D1589" s="48">
        <v>270.86</v>
      </c>
      <c r="E1589" s="48">
        <v>328</v>
      </c>
      <c r="F1589" s="50">
        <v>8.1015999999999995</v>
      </c>
      <c r="G1589" s="30">
        <f t="shared" si="102"/>
        <v>0.81015999999999999</v>
      </c>
      <c r="H1589" s="31">
        <f t="shared" si="103"/>
        <v>436.99336000000005</v>
      </c>
      <c r="I1589" s="31">
        <f>MAX($H$19:H1589)</f>
        <v>446.87889999999999</v>
      </c>
      <c r="J1589" s="32">
        <f t="shared" si="104"/>
        <v>-9.8855399999999349</v>
      </c>
      <c r="K1589" s="33">
        <f t="shared" si="105"/>
        <v>1.8573846952381068E-3</v>
      </c>
    </row>
    <row r="1590" spans="1:11" x14ac:dyDescent="0.25">
      <c r="A1590" s="47" t="s">
        <v>106</v>
      </c>
      <c r="B1590" s="48" t="s">
        <v>111</v>
      </c>
      <c r="C1590" s="49">
        <v>45986.729166666664</v>
      </c>
      <c r="D1590" s="48">
        <v>302.18</v>
      </c>
      <c r="E1590" s="48">
        <v>357</v>
      </c>
      <c r="F1590" s="50">
        <v>26.025299999999998</v>
      </c>
      <c r="G1590" s="30">
        <f t="shared" si="102"/>
        <v>2.6025299999999998</v>
      </c>
      <c r="H1590" s="31">
        <f t="shared" si="103"/>
        <v>439.59589000000005</v>
      </c>
      <c r="I1590" s="31">
        <f>MAX($H$19:H1590)</f>
        <v>446.87889999999999</v>
      </c>
      <c r="J1590" s="32">
        <f t="shared" si="104"/>
        <v>-7.2830099999999334</v>
      </c>
      <c r="K1590" s="33">
        <f t="shared" si="105"/>
        <v>5.9555367157066996E-3</v>
      </c>
    </row>
    <row r="1591" spans="1:11" x14ac:dyDescent="0.25">
      <c r="A1591" s="47" t="s">
        <v>114</v>
      </c>
      <c r="B1591" s="48" t="s">
        <v>112</v>
      </c>
      <c r="C1591" s="49">
        <v>45995.666666666664</v>
      </c>
      <c r="D1591" s="48">
        <v>280.81</v>
      </c>
      <c r="E1591" s="48">
        <v>529</v>
      </c>
      <c r="F1591" s="50">
        <v>10.8445</v>
      </c>
      <c r="G1591" s="30">
        <f t="shared" si="102"/>
        <v>1.0844500000000001</v>
      </c>
      <c r="H1591" s="31">
        <f t="shared" si="103"/>
        <v>440.68034000000006</v>
      </c>
      <c r="I1591" s="31">
        <f>MAX($H$19:H1591)</f>
        <v>446.87889999999999</v>
      </c>
      <c r="J1591" s="32">
        <f t="shared" si="104"/>
        <v>-6.1985599999999295</v>
      </c>
      <c r="K1591" s="33">
        <f t="shared" si="105"/>
        <v>2.4669247931321525E-3</v>
      </c>
    </row>
    <row r="1592" spans="1:11" x14ac:dyDescent="0.25">
      <c r="A1592" s="47" t="s">
        <v>115</v>
      </c>
      <c r="B1592" s="48" t="s">
        <v>111</v>
      </c>
      <c r="C1592" s="49">
        <v>45996.645833333336</v>
      </c>
      <c r="D1592" s="48">
        <v>221.17</v>
      </c>
      <c r="E1592" s="48">
        <v>304</v>
      </c>
      <c r="F1592" s="50">
        <v>-19.699200000000001</v>
      </c>
      <c r="G1592" s="30">
        <f t="shared" si="102"/>
        <v>-1.9699200000000001</v>
      </c>
      <c r="H1592" s="31">
        <f t="shared" si="103"/>
        <v>438.71042000000006</v>
      </c>
      <c r="I1592" s="31">
        <f>MAX($H$19:H1592)</f>
        <v>446.87889999999999</v>
      </c>
      <c r="J1592" s="32">
        <f t="shared" si="104"/>
        <v>-8.1684799999999314</v>
      </c>
      <c r="K1592" s="33">
        <f t="shared" si="105"/>
        <v>-4.4701789964126659E-3</v>
      </c>
    </row>
    <row r="1593" spans="1:11" x14ac:dyDescent="0.25">
      <c r="A1593" s="47" t="s">
        <v>106</v>
      </c>
      <c r="B1593" s="48" t="s">
        <v>112</v>
      </c>
      <c r="C1593" s="49">
        <v>46000.75</v>
      </c>
      <c r="D1593" s="48">
        <v>306.23</v>
      </c>
      <c r="E1593" s="48">
        <v>331</v>
      </c>
      <c r="F1593" s="50">
        <v>16.914100000000001</v>
      </c>
      <c r="G1593" s="30">
        <f t="shared" si="102"/>
        <v>1.6914100000000003</v>
      </c>
      <c r="H1593" s="31">
        <f t="shared" si="103"/>
        <v>440.40183000000007</v>
      </c>
      <c r="I1593" s="31">
        <f>MAX($H$19:H1593)</f>
        <v>446.87889999999999</v>
      </c>
      <c r="J1593" s="32">
        <f t="shared" si="104"/>
        <v>-6.4770699999999124</v>
      </c>
      <c r="K1593" s="33">
        <f t="shared" si="105"/>
        <v>3.8554133270871649E-3</v>
      </c>
    </row>
    <row r="1594" spans="1:11" x14ac:dyDescent="0.25">
      <c r="A1594" s="47" t="s">
        <v>105</v>
      </c>
      <c r="B1594" s="48" t="s">
        <v>111</v>
      </c>
      <c r="C1594" s="49">
        <v>46001.8125</v>
      </c>
      <c r="D1594" s="48">
        <v>318.64</v>
      </c>
      <c r="E1594" s="48">
        <v>450</v>
      </c>
      <c r="F1594" s="50">
        <v>7.875</v>
      </c>
      <c r="G1594" s="30">
        <f t="shared" si="102"/>
        <v>0.78750000000000009</v>
      </c>
      <c r="H1594" s="31">
        <f t="shared" si="103"/>
        <v>441.1893300000001</v>
      </c>
      <c r="I1594" s="31">
        <f>MAX($H$19:H1594)</f>
        <v>446.87889999999999</v>
      </c>
      <c r="J1594" s="32">
        <f t="shared" si="104"/>
        <v>-5.6895699999998897</v>
      </c>
      <c r="K1594" s="33">
        <f t="shared" si="105"/>
        <v>1.7881397086838557E-3</v>
      </c>
    </row>
    <row r="1595" spans="1:11" x14ac:dyDescent="0.25">
      <c r="A1595" s="47" t="s">
        <v>114</v>
      </c>
      <c r="B1595" s="48" t="s">
        <v>111</v>
      </c>
      <c r="C1595" s="49">
        <v>46001.833333333336</v>
      </c>
      <c r="D1595" s="48">
        <v>279.41000000000003</v>
      </c>
      <c r="E1595" s="48">
        <v>645</v>
      </c>
      <c r="F1595" s="50">
        <v>-20.64</v>
      </c>
      <c r="G1595" s="30">
        <f t="shared" si="102"/>
        <v>-2.0640000000000001</v>
      </c>
      <c r="H1595" s="31">
        <f t="shared" si="103"/>
        <v>439.12533000000008</v>
      </c>
      <c r="I1595" s="31">
        <f>MAX($H$19:H1595)</f>
        <v>446.87889999999999</v>
      </c>
      <c r="J1595" s="32">
        <f t="shared" si="104"/>
        <v>-7.753569999999911</v>
      </c>
      <c r="K1595" s="33">
        <f t="shared" si="105"/>
        <v>-4.6782636379715248E-3</v>
      </c>
    </row>
    <row r="1596" spans="1:11" x14ac:dyDescent="0.25">
      <c r="A1596" s="47" t="s">
        <v>114</v>
      </c>
      <c r="B1596" s="48" t="s">
        <v>112</v>
      </c>
      <c r="C1596" s="49">
        <v>46002.625</v>
      </c>
      <c r="D1596" s="48">
        <v>274.14999999999998</v>
      </c>
      <c r="E1596" s="48">
        <v>494</v>
      </c>
      <c r="F1596" s="50">
        <v>-20.6492</v>
      </c>
      <c r="G1596" s="30">
        <f t="shared" si="102"/>
        <v>-2.0649200000000003</v>
      </c>
      <c r="H1596" s="31">
        <f t="shared" si="103"/>
        <v>437.0604100000001</v>
      </c>
      <c r="I1596" s="31">
        <f>MAX($H$19:H1596)</f>
        <v>446.87889999999999</v>
      </c>
      <c r="J1596" s="32">
        <f t="shared" si="104"/>
        <v>-9.8184899999998834</v>
      </c>
      <c r="K1596" s="33">
        <f t="shared" si="105"/>
        <v>-4.7023477329353192E-3</v>
      </c>
    </row>
    <row r="1597" spans="1:11" x14ac:dyDescent="0.25">
      <c r="A1597" s="47" t="s">
        <v>115</v>
      </c>
      <c r="B1597" s="48" t="s">
        <v>112</v>
      </c>
      <c r="C1597" s="49">
        <v>46002.625</v>
      </c>
      <c r="D1597" s="48">
        <v>210.91</v>
      </c>
      <c r="E1597" s="48">
        <v>304</v>
      </c>
      <c r="F1597" s="50">
        <v>-19.942399999999999</v>
      </c>
      <c r="G1597" s="30">
        <f t="shared" si="102"/>
        <v>-1.99424</v>
      </c>
      <c r="H1597" s="31">
        <f t="shared" si="103"/>
        <v>435.06617000000011</v>
      </c>
      <c r="I1597" s="31">
        <f>MAX($H$19:H1597)</f>
        <v>446.87889999999999</v>
      </c>
      <c r="J1597" s="32">
        <f t="shared" si="104"/>
        <v>-11.812729999999874</v>
      </c>
      <c r="K1597" s="33">
        <f t="shared" si="105"/>
        <v>-4.562847502019185E-3</v>
      </c>
    </row>
    <row r="1598" spans="1:11" x14ac:dyDescent="0.25">
      <c r="A1598" s="47" t="s">
        <v>104</v>
      </c>
      <c r="B1598" s="48" t="s">
        <v>112</v>
      </c>
      <c r="C1598" s="49">
        <v>46003.625</v>
      </c>
      <c r="D1598" s="48">
        <v>228.38</v>
      </c>
      <c r="E1598" s="48">
        <v>569</v>
      </c>
      <c r="F1598" s="50">
        <v>15.135399999999999</v>
      </c>
      <c r="G1598" s="30">
        <f t="shared" si="102"/>
        <v>1.5135399999999999</v>
      </c>
      <c r="H1598" s="31">
        <f t="shared" si="103"/>
        <v>436.57971000000009</v>
      </c>
      <c r="I1598" s="31">
        <f>MAX($H$19:H1598)</f>
        <v>446.87889999999999</v>
      </c>
      <c r="J1598" s="32">
        <f t="shared" si="104"/>
        <v>-10.299189999999896</v>
      </c>
      <c r="K1598" s="33">
        <f t="shared" si="105"/>
        <v>3.4788731102672887E-3</v>
      </c>
    </row>
    <row r="1599" spans="1:11" x14ac:dyDescent="0.25">
      <c r="A1599" s="47" t="s">
        <v>107</v>
      </c>
      <c r="B1599" s="48" t="s">
        <v>111</v>
      </c>
      <c r="C1599" s="49">
        <v>46003.625</v>
      </c>
      <c r="D1599" s="48">
        <v>460.72</v>
      </c>
      <c r="E1599" s="48">
        <v>167</v>
      </c>
      <c r="F1599" s="50">
        <v>-19.8062</v>
      </c>
      <c r="G1599" s="30">
        <f t="shared" si="102"/>
        <v>-1.98062</v>
      </c>
      <c r="H1599" s="31">
        <f t="shared" si="103"/>
        <v>434.5990900000001</v>
      </c>
      <c r="I1599" s="31">
        <f>MAX($H$19:H1599)</f>
        <v>446.87889999999999</v>
      </c>
      <c r="J1599" s="32">
        <f t="shared" si="104"/>
        <v>-12.279809999999884</v>
      </c>
      <c r="K1599" s="33">
        <f t="shared" si="105"/>
        <v>-4.5366744139345716E-3</v>
      </c>
    </row>
    <row r="1600" spans="1:11" x14ac:dyDescent="0.25">
      <c r="A1600" s="47" t="s">
        <v>115</v>
      </c>
      <c r="B1600" s="48" t="s">
        <v>112</v>
      </c>
      <c r="C1600" s="49">
        <v>46003.645833333336</v>
      </c>
      <c r="D1600" s="48">
        <v>214.35</v>
      </c>
      <c r="E1600" s="48">
        <v>282</v>
      </c>
      <c r="F1600" s="50">
        <v>8.8266000000000009</v>
      </c>
      <c r="G1600" s="30">
        <f t="shared" si="102"/>
        <v>0.88266000000000011</v>
      </c>
      <c r="H1600" s="31">
        <f t="shared" si="103"/>
        <v>435.48175000000009</v>
      </c>
      <c r="I1600" s="31">
        <f>MAX($H$19:H1600)</f>
        <v>446.87889999999999</v>
      </c>
      <c r="J1600" s="32">
        <f t="shared" si="104"/>
        <v>-11.397149999999897</v>
      </c>
      <c r="K1600" s="33">
        <f t="shared" si="105"/>
        <v>2.0309752604406039E-3</v>
      </c>
    </row>
    <row r="1601" spans="1:11" x14ac:dyDescent="0.25">
      <c r="A1601" s="47" t="s">
        <v>107</v>
      </c>
      <c r="B1601" s="48" t="s">
        <v>111</v>
      </c>
      <c r="C1601" s="49">
        <v>46003.770833333336</v>
      </c>
      <c r="D1601" s="48">
        <v>455.59</v>
      </c>
      <c r="E1601" s="48">
        <v>142</v>
      </c>
      <c r="F1601" s="50">
        <v>43.196399999999997</v>
      </c>
      <c r="G1601" s="30">
        <f t="shared" si="102"/>
        <v>4.3196399999999997</v>
      </c>
      <c r="H1601" s="31">
        <f t="shared" si="103"/>
        <v>439.80139000000008</v>
      </c>
      <c r="I1601" s="31">
        <f>MAX($H$19:H1601)</f>
        <v>446.87889999999999</v>
      </c>
      <c r="J1601" s="32">
        <f t="shared" si="104"/>
        <v>-7.0775099999999043</v>
      </c>
      <c r="K1601" s="33">
        <f t="shared" si="105"/>
        <v>9.9192216436165825E-3</v>
      </c>
    </row>
    <row r="1602" spans="1:11" x14ac:dyDescent="0.25">
      <c r="A1602" s="47" t="s">
        <v>116</v>
      </c>
      <c r="B1602" s="48" t="s">
        <v>111</v>
      </c>
      <c r="C1602" s="49">
        <v>46003.8125</v>
      </c>
      <c r="D1602" s="48">
        <v>497.49</v>
      </c>
      <c r="E1602" s="48">
        <v>432</v>
      </c>
      <c r="F1602" s="50">
        <v>34.689599999999999</v>
      </c>
      <c r="G1602" s="30">
        <f t="shared" si="102"/>
        <v>3.46896</v>
      </c>
      <c r="H1602" s="31">
        <f t="shared" si="103"/>
        <v>443.27035000000006</v>
      </c>
      <c r="I1602" s="31">
        <f>MAX($H$19:H1602)</f>
        <v>446.87889999999999</v>
      </c>
      <c r="J1602" s="32">
        <f t="shared" si="104"/>
        <v>-3.6085499999999229</v>
      </c>
      <c r="K1602" s="33">
        <f t="shared" si="105"/>
        <v>7.887560337178412E-3</v>
      </c>
    </row>
    <row r="1603" spans="1:11" x14ac:dyDescent="0.25">
      <c r="A1603" s="47" t="s">
        <v>114</v>
      </c>
      <c r="B1603" s="48" t="s">
        <v>112</v>
      </c>
      <c r="C1603" s="49">
        <v>46006.625</v>
      </c>
      <c r="D1603" s="48">
        <v>274.82</v>
      </c>
      <c r="E1603" s="48">
        <v>470</v>
      </c>
      <c r="F1603" s="50">
        <v>15.744999999999999</v>
      </c>
      <c r="G1603" s="30">
        <f t="shared" si="102"/>
        <v>1.5745</v>
      </c>
      <c r="H1603" s="31">
        <f t="shared" si="103"/>
        <v>444.84485000000006</v>
      </c>
      <c r="I1603" s="31">
        <f>MAX($H$19:H1603)</f>
        <v>446.87889999999999</v>
      </c>
      <c r="J1603" s="32">
        <f t="shared" si="104"/>
        <v>-2.0340499999999224</v>
      </c>
      <c r="K1603" s="33">
        <f t="shared" si="105"/>
        <v>3.5520083849507333E-3</v>
      </c>
    </row>
    <row r="1604" spans="1:11" x14ac:dyDescent="0.25">
      <c r="A1604" s="47" t="s">
        <v>104</v>
      </c>
      <c r="B1604" s="48" t="s">
        <v>111</v>
      </c>
      <c r="C1604" s="49">
        <v>46009.625</v>
      </c>
      <c r="D1604" s="48">
        <v>226.79</v>
      </c>
      <c r="E1604" s="48">
        <v>492</v>
      </c>
      <c r="F1604" s="50">
        <v>8.1180000000000003</v>
      </c>
      <c r="G1604" s="30">
        <f t="shared" si="102"/>
        <v>0.81180000000000008</v>
      </c>
      <c r="H1604" s="31">
        <f t="shared" si="103"/>
        <v>445.65665000000007</v>
      </c>
      <c r="I1604" s="31">
        <f>MAX($H$19:H1604)</f>
        <v>446.87889999999999</v>
      </c>
      <c r="J1604" s="32">
        <f t="shared" si="104"/>
        <v>-1.2222499999999172</v>
      </c>
      <c r="K1604" s="33">
        <f t="shared" si="105"/>
        <v>1.8249059194459516E-3</v>
      </c>
    </row>
    <row r="1605" spans="1:11" x14ac:dyDescent="0.25">
      <c r="A1605" s="47" t="s">
        <v>116</v>
      </c>
      <c r="B1605" s="48" t="s">
        <v>112</v>
      </c>
      <c r="C1605" s="49">
        <v>46010.75</v>
      </c>
      <c r="D1605" s="48">
        <v>500</v>
      </c>
      <c r="E1605" s="48">
        <v>461</v>
      </c>
      <c r="F1605" s="50">
        <v>17.287500000000001</v>
      </c>
      <c r="G1605" s="30">
        <f t="shared" si="102"/>
        <v>1.7287500000000002</v>
      </c>
      <c r="H1605" s="31">
        <f t="shared" si="103"/>
        <v>447.38540000000006</v>
      </c>
      <c r="I1605" s="31">
        <f>MAX($H$19:H1605)</f>
        <v>447.38540000000006</v>
      </c>
      <c r="J1605" s="32">
        <f t="shared" si="104"/>
        <v>0</v>
      </c>
      <c r="K1605" s="33">
        <f t="shared" si="105"/>
        <v>3.8791073800872322E-3</v>
      </c>
    </row>
    <row r="1606" spans="1:11" x14ac:dyDescent="0.25">
      <c r="A1606" s="47" t="s">
        <v>114</v>
      </c>
      <c r="B1606" s="48" t="s">
        <v>111</v>
      </c>
      <c r="C1606" s="49">
        <v>46013.604166666664</v>
      </c>
      <c r="D1606" s="48">
        <v>272.8</v>
      </c>
      <c r="E1606" s="48">
        <v>454</v>
      </c>
      <c r="F1606" s="50">
        <v>-6.81</v>
      </c>
      <c r="G1606" s="30">
        <f t="shared" si="102"/>
        <v>-0.68100000000000005</v>
      </c>
      <c r="H1606" s="31">
        <f t="shared" si="103"/>
        <v>446.70440000000008</v>
      </c>
      <c r="I1606" s="31">
        <f>MAX($H$19:H1606)</f>
        <v>447.38540000000006</v>
      </c>
      <c r="J1606" s="32">
        <f t="shared" si="104"/>
        <v>-0.68099999999998317</v>
      </c>
      <c r="K1606" s="33">
        <f t="shared" si="105"/>
        <v>-1.5221775230036538E-3</v>
      </c>
    </row>
    <row r="1607" spans="1:11" x14ac:dyDescent="0.25">
      <c r="A1607" s="47" t="s">
        <v>116</v>
      </c>
      <c r="B1607" s="48" t="s">
        <v>111</v>
      </c>
      <c r="C1607" s="49">
        <v>46014.833333333336</v>
      </c>
      <c r="D1607" s="48">
        <v>501.19</v>
      </c>
      <c r="E1607" s="48">
        <v>559</v>
      </c>
      <c r="F1607" s="50">
        <v>-20.459400000000002</v>
      </c>
      <c r="G1607" s="30">
        <f t="shared" si="102"/>
        <v>-2.0459400000000003</v>
      </c>
      <c r="H1607" s="31">
        <f t="shared" si="103"/>
        <v>444.6584600000001</v>
      </c>
      <c r="I1607" s="31">
        <f>MAX($H$19:H1607)</f>
        <v>447.38540000000006</v>
      </c>
      <c r="J1607" s="32">
        <f t="shared" si="104"/>
        <v>-2.7269399999999564</v>
      </c>
      <c r="K1607" s="33">
        <f t="shared" si="105"/>
        <v>-4.5800757727033625E-3</v>
      </c>
    </row>
    <row r="1608" spans="1:11" x14ac:dyDescent="0.25">
      <c r="A1608" s="47" t="s">
        <v>107</v>
      </c>
      <c r="B1608" s="48" t="s">
        <v>112</v>
      </c>
      <c r="C1608" s="49">
        <v>46015.625</v>
      </c>
      <c r="D1608" s="48">
        <v>480.45</v>
      </c>
      <c r="E1608" s="48">
        <v>175</v>
      </c>
      <c r="F1608" s="50">
        <v>-20.02</v>
      </c>
      <c r="G1608" s="30">
        <f t="shared" si="102"/>
        <v>-2.0020000000000002</v>
      </c>
      <c r="H1608" s="31">
        <f t="shared" si="103"/>
        <v>442.6564600000001</v>
      </c>
      <c r="I1608" s="31">
        <f>MAX($H$19:H1608)</f>
        <v>447.38540000000006</v>
      </c>
      <c r="J1608" s="32">
        <f t="shared" si="104"/>
        <v>-4.7289399999999659</v>
      </c>
      <c r="K1608" s="33">
        <f t="shared" si="105"/>
        <v>-4.5023319695750574E-3</v>
      </c>
    </row>
    <row r="1609" spans="1:11" x14ac:dyDescent="0.25">
      <c r="A1609" s="47" t="s">
        <v>116</v>
      </c>
      <c r="B1609" s="48" t="s">
        <v>112</v>
      </c>
      <c r="C1609" s="49">
        <v>46017.75</v>
      </c>
      <c r="D1609" s="48">
        <v>497.78</v>
      </c>
      <c r="E1609" s="48">
        <v>623</v>
      </c>
      <c r="F1609" s="50">
        <v>-15.201199999999998</v>
      </c>
      <c r="G1609" s="30">
        <f t="shared" si="102"/>
        <v>-1.5201199999999999</v>
      </c>
      <c r="H1609" s="31">
        <f t="shared" si="103"/>
        <v>441.13634000000008</v>
      </c>
      <c r="I1609" s="31">
        <f>MAX($H$19:H1609)</f>
        <v>447.38540000000006</v>
      </c>
      <c r="J1609" s="32">
        <f t="shared" si="104"/>
        <v>-6.2490599999999858</v>
      </c>
      <c r="K1609" s="33">
        <f t="shared" si="105"/>
        <v>-3.4340852045851022E-3</v>
      </c>
    </row>
    <row r="1610" spans="1:11" x14ac:dyDescent="0.25">
      <c r="A1610" s="47" t="s">
        <v>115</v>
      </c>
      <c r="B1610" s="48" t="s">
        <v>112</v>
      </c>
      <c r="C1610" s="49">
        <v>46020.625</v>
      </c>
      <c r="D1610" s="48">
        <v>212.02</v>
      </c>
      <c r="E1610" s="48">
        <v>483</v>
      </c>
      <c r="F1610" s="50">
        <v>-19.126799999999999</v>
      </c>
      <c r="G1610" s="30">
        <f t="shared" si="102"/>
        <v>-1.9126799999999999</v>
      </c>
      <c r="H1610" s="31">
        <f t="shared" si="103"/>
        <v>439.22366000000005</v>
      </c>
      <c r="I1610" s="31">
        <f>MAX($H$19:H1610)</f>
        <v>447.38540000000006</v>
      </c>
      <c r="J1610" s="32">
        <f t="shared" si="104"/>
        <v>-8.1617400000000089</v>
      </c>
      <c r="K1610" s="33">
        <f t="shared" si="105"/>
        <v>-4.3358023961481695E-3</v>
      </c>
    </row>
    <row r="1611" spans="1:11" x14ac:dyDescent="0.25">
      <c r="A1611" s="47" t="s">
        <v>114</v>
      </c>
      <c r="B1611" s="48" t="s">
        <v>112</v>
      </c>
      <c r="C1611" s="49">
        <v>46021.645833333336</v>
      </c>
      <c r="D1611" s="48">
        <v>272.58</v>
      </c>
      <c r="E1611" s="48">
        <v>933</v>
      </c>
      <c r="F1611" s="50">
        <v>-14.927999999999999</v>
      </c>
      <c r="G1611" s="30">
        <f t="shared" si="102"/>
        <v>-1.4927999999999999</v>
      </c>
      <c r="H1611" s="31">
        <f t="shared" si="103"/>
        <v>437.73086000000006</v>
      </c>
      <c r="I1611" s="31">
        <f>MAX($H$19:H1611)</f>
        <v>447.38540000000006</v>
      </c>
      <c r="J1611" s="32">
        <f t="shared" si="104"/>
        <v>-9.6545399999999972</v>
      </c>
      <c r="K1611" s="33">
        <f t="shared" si="105"/>
        <v>-3.3987240122720364E-3</v>
      </c>
    </row>
    <row r="1612" spans="1:11" x14ac:dyDescent="0.25">
      <c r="A1612" s="47" t="s">
        <v>106</v>
      </c>
      <c r="B1612" s="48" t="s">
        <v>112</v>
      </c>
      <c r="C1612" s="49">
        <v>46021.645833333336</v>
      </c>
      <c r="D1612" s="48">
        <v>323</v>
      </c>
      <c r="E1612" s="48">
        <v>704</v>
      </c>
      <c r="F1612" s="50">
        <v>-19.852799999999998</v>
      </c>
      <c r="G1612" s="30">
        <f t="shared" si="102"/>
        <v>-1.9852799999999999</v>
      </c>
      <c r="H1612" s="31">
        <f t="shared" si="103"/>
        <v>435.74558000000007</v>
      </c>
      <c r="I1612" s="31">
        <f>MAX($H$19:H1612)</f>
        <v>447.38540000000006</v>
      </c>
      <c r="J1612" s="32">
        <f t="shared" si="104"/>
        <v>-11.639819999999986</v>
      </c>
      <c r="K1612" s="33">
        <f t="shared" si="105"/>
        <v>-4.5353896227466883E-3</v>
      </c>
    </row>
    <row r="1613" spans="1:11" x14ac:dyDescent="0.25">
      <c r="A1613" s="47" t="s">
        <v>104</v>
      </c>
      <c r="B1613" s="48" t="s">
        <v>112</v>
      </c>
      <c r="C1613" s="49">
        <v>46022.854166666664</v>
      </c>
      <c r="D1613" s="48">
        <v>230.79</v>
      </c>
      <c r="E1613" s="48">
        <v>1107</v>
      </c>
      <c r="F1613" s="50">
        <v>-20.147400000000001</v>
      </c>
      <c r="G1613" s="30">
        <f t="shared" si="102"/>
        <v>-2.0147400000000002</v>
      </c>
      <c r="H1613" s="31">
        <f t="shared" si="103"/>
        <v>433.73084000000006</v>
      </c>
      <c r="I1613" s="31">
        <f>MAX($H$19:H1613)</f>
        <v>447.38540000000006</v>
      </c>
      <c r="J1613" s="32">
        <f t="shared" si="104"/>
        <v>-13.654560000000004</v>
      </c>
      <c r="K1613" s="33">
        <f t="shared" si="105"/>
        <v>-4.623661357620712E-3</v>
      </c>
    </row>
    <row r="1614" spans="1:11" x14ac:dyDescent="0.25">
      <c r="F1614" s="23">
        <f>SUM(F19:F1613)</f>
        <v>4337.3084000000026</v>
      </c>
      <c r="G1614" s="30">
        <f t="shared" ref="G1614" si="106">(F1614*0.001)</f>
        <v>4.3373084000000031</v>
      </c>
    </row>
  </sheetData>
  <sheetProtection algorithmName="SHA-512" hashValue="a3hx+KB3tVr/kblc3txdPKyGoF8ViENYS30lGiKJu+y31LuaydksyMXLoIGttxJPgc5cWU12O7wIMPBwugmgWg==" saltValue="cN/QYh+nsOjdsOV9iKT5Gw==" spinCount="100000" sheet="1" selectLockedCells="1" sort="0"/>
  <autoFilter ref="A18:F1613" xr:uid="{E4EC248D-4A8B-40E0-8F7C-8CCAE1A2A162}">
    <sortState xmlns:xlrd2="http://schemas.microsoft.com/office/spreadsheetml/2017/richdata2" ref="A19:F1614">
      <sortCondition ref="C18:C1613"/>
    </sortState>
  </autoFilter>
  <sortState xmlns:xlrd2="http://schemas.microsoft.com/office/spreadsheetml/2017/richdata2" ref="A19:F1613">
    <sortCondition ref="A19:A1613"/>
  </sortState>
  <mergeCells count="29">
    <mergeCell ref="R10:T10"/>
    <mergeCell ref="A1:Y2"/>
    <mergeCell ref="A3:B3"/>
    <mergeCell ref="C3:D3"/>
    <mergeCell ref="E3:F3"/>
    <mergeCell ref="A4:B4"/>
    <mergeCell ref="C4:D4"/>
    <mergeCell ref="E4:F4"/>
    <mergeCell ref="Q4:T4"/>
    <mergeCell ref="A5:B5"/>
    <mergeCell ref="C5:D5"/>
    <mergeCell ref="E5:F5"/>
    <mergeCell ref="A6:B6"/>
    <mergeCell ref="C6:D6"/>
    <mergeCell ref="E6:F6"/>
    <mergeCell ref="A7:B7"/>
    <mergeCell ref="C7:D7"/>
    <mergeCell ref="E7:F7"/>
    <mergeCell ref="A8:B8"/>
    <mergeCell ref="C8:D8"/>
    <mergeCell ref="E8:F8"/>
    <mergeCell ref="A16:B16"/>
    <mergeCell ref="C16:F16"/>
    <mergeCell ref="A10:B10"/>
    <mergeCell ref="C10:F10"/>
    <mergeCell ref="A12:B12"/>
    <mergeCell ref="C12:F12"/>
    <mergeCell ref="A14:B14"/>
    <mergeCell ref="C14:F14"/>
  </mergeCells>
  <hyperlinks>
    <hyperlink ref="R10" r:id="rId1" xr:uid="{7D9B990D-D75A-404D-81C3-BC5212A0F29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DFF4-53E2-4CDA-905E-C9539C34BD43}">
  <dimension ref="A1:Y2"/>
  <sheetViews>
    <sheetView zoomScale="80" zoomScaleNormal="80" workbookViewId="0">
      <selection sqref="A1:XFD1048576"/>
    </sheetView>
  </sheetViews>
  <sheetFormatPr defaultColWidth="12.28515625" defaultRowHeight="15" x14ac:dyDescent="0.25"/>
  <cols>
    <col min="1" max="2" width="15" style="12" customWidth="1"/>
    <col min="3" max="16384" width="12.28515625" style="12"/>
  </cols>
  <sheetData>
    <row r="1" spans="1:25" x14ac:dyDescent="0.25">
      <c r="A1" s="64" t="s">
        <v>108</v>
      </c>
      <c r="B1" s="65"/>
      <c r="C1" s="65"/>
      <c r="D1" s="65"/>
      <c r="E1" s="65"/>
      <c r="F1" s="65"/>
      <c r="G1" s="65"/>
      <c r="H1" s="65"/>
      <c r="I1" s="65"/>
      <c r="J1" s="65"/>
      <c r="K1" s="65"/>
      <c r="L1" s="65"/>
      <c r="M1" s="65"/>
      <c r="N1" s="65"/>
      <c r="O1" s="65"/>
      <c r="P1" s="65"/>
      <c r="Q1" s="65"/>
      <c r="R1" s="65"/>
      <c r="S1" s="65"/>
      <c r="T1" s="65"/>
      <c r="U1" s="65"/>
      <c r="V1" s="65"/>
      <c r="W1" s="65"/>
      <c r="X1" s="65"/>
      <c r="Y1" s="66"/>
    </row>
    <row r="2" spans="1:25" ht="15.75" thickBot="1" x14ac:dyDescent="0.3">
      <c r="A2" s="67"/>
      <c r="B2" s="68"/>
      <c r="C2" s="68"/>
      <c r="D2" s="68"/>
      <c r="E2" s="68"/>
      <c r="F2" s="68"/>
      <c r="G2" s="68"/>
      <c r="H2" s="68"/>
      <c r="I2" s="68"/>
      <c r="J2" s="68"/>
      <c r="K2" s="68"/>
      <c r="L2" s="68"/>
      <c r="M2" s="68"/>
      <c r="N2" s="68"/>
      <c r="O2" s="68"/>
      <c r="P2" s="68"/>
      <c r="Q2" s="68"/>
      <c r="R2" s="68"/>
      <c r="S2" s="68"/>
      <c r="T2" s="68"/>
      <c r="U2" s="68"/>
      <c r="V2" s="68"/>
      <c r="W2" s="68"/>
      <c r="X2" s="68"/>
      <c r="Y2" s="69"/>
    </row>
  </sheetData>
  <sheetProtection algorithmName="SHA-512" hashValue="Y4VocfkNAOacj5w7mgIHghx6pv/jpJt4d3uM6w2LsakvYy1mjm1xCtK+nh5Thlzi7dZnd3FVU41/o6XV6Z8MWQ==" saltValue="MCBarvbfbtYBkbmzHFFdtQ==" spinCount="100000" sheet="1" objects="1" scenarios="1" selectLockedCells="1" selectUnlockedCells="1"/>
  <mergeCells count="1">
    <mergeCell ref="A1:Y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H A A B Q S w M E F A A C A A g A x l k l X J L x 6 l m k A A A A 9 g A A A B I A H A B D b 2 5 m a W c v U G F j a 2 F n Z S 5 4 b W w g o h g A K K A U A A A A A A A A A A A A A A A A A A A A A A A A A A A A h Y 8 x D o I w G I W v Q r r T F j Q R y U 8 Z X C U h 0 R j X p l R o h E J o s d z N w S N 5 B T G K u j m + 7 3 3 D e / f r D d K x q b 2 L 7 I 1 q d Y I C T J E n t W g L p c s E D f b k R y h l k H N x 5 q X 0 J l m b e D R F g i p r u 5 g Q 5 x x 2 C 9 z 2 J Q k p D c g x 2 + 5 E J R u O P r L 6 L / t K G 8 u 1 k I j B 4 T W G h T h Y r n G w i j A F M k P I l P 4 K 4 b T 3 2 f 5 A 2 A y 1 H X r J O u v n e y B z B P L + w B 5 Q S w M E F A A C A A g A x l k l 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Z Z J V x 2 k p X C D Q Q A A C I S A A A T A B w A R m 9 y b X V s Y X M v U 2 V j d G l v b j E u b S C i G A A o o B Q A A A A A A A A A A A A A A A A A A A A A A A A A A A D d V 2 1 P G z k Q / o 7 E f 7 C M e k q k b Q 4 i e h 9 6 t 6 1 y C V G j 9 o C y c P c h i U 5 O d i A W u 3 Z q e w M p y n + / 8 T p k N / t C r x R 6 L 3 y A X Y / n m f G z M + M H D V P D p S C B + 3 v w 8 + 7 O 7 o 6 e M Q U h 2 a P d 4 H d N G u 3 9 9 v 5 L / H X Y p M Q n E Z j d H Y I / g U z U F H C l L 6 M Q V K v P I 9 A N 2 n 0 9 u t C g 9 O j C 8 I h / Z q F U o x 7 o a y P n o x J e 0 3 N Y e x S 9 D d i o 7 3 g Y g i A p 2 o E N e M 4 m E b Q C i D D F M 3 m j G y 6 w R 4 B N Z 2 T Y M U b x S W J A j 9 8 O n f P 4 L f n l D T E q g Q x / I B b y G k g 3 0 U b G p J 8 I d 9 4 s Q C c M u z J K Y t G o T c Y j 9 F w x o S + l i t M 1 u k 5 i r 7 j e G H a l M C D M u J m l c A a C x Q j q w u Q P 5 y z r 9 U Z 9 s h 6 5 o 8 e 4 0 2 b i W G i l r 6 t 8 k F g u M M i J m Y G q C O V 4 z E K V k r I x 8 t j l Q + e i H d 3 O m Q j R P Q V f g + S i O X v 6 v C G 3 J s M q c h 2 I 2 2 K T s Q k X m d 6 j A Y v n G D x 9 b e b 4 7 s 6 Y u L K 5 L e e Q p b T x d 7 D W a G F r T u L d F d k w 6 E A M 3 J q V Z Q r R Q s B Y H h k I 8 9 N h y 8 I 5 g w 1 a 3 B 3 w K 8 G i 0 n K P G f j x n G f w I S 4 Y f E + t p 4 p j m 1 0 E v Z K f r T H F p k a X w 5 8 q e c l N p d f a 9 K I M l 8 Q t 8 o B j 3 l 7 2 P k v E y 2 R e 6 b g 2 l X 1 6 i t 2 E 8 k Z U e m 2 M 2 3 6 r 5 u 4 O F 5 X f e H t 4 5 c v i u e b W M V v w K 5 Y 2 J w I 6 5 L v 9 1 a b 7 s 1 R z O / N p n j K F Z Y X D x v o X c s Z 1 R o Y D v d n z M Q G 1 9 O 1 c 8 8 i v X D C 1 H O B 0 M v y S g / K 3 n b 2 U E Z + 6 b b Y + C j B n 8 C n h m E E K N 9 5 m L m u x L 3 L Y 1 Y t W T 0 6 T G P N o Z I f x h j 2 I e M z x 2 a c e h l + 3 u X 9 w 6 J E j M Z U h F 1 f + Q f t V 2 y M f E 2 k g M M s I / O y x d S w F j L N e x r K L 0 Y Y T G b D h l M 7 6 e W 1 Z r 2 8 u h + F 6 v R N F w Z R F T G l 3 0 q 3 q K a G m P A w 3 E z d l C i m 0 2 W J A e k c p 3 A J S w l Q f 6 U k i l g 4 F + p r W c E Z X l I w r m a 2 n N E d j k / h v s h 3 / A P F P T 7 5 F v P 8 A N e j Z F 3 J 4 + e I M z k + 6 7 4 N H t v O J g J 7 i C x h 1 4 g l H 3 n D Q A s F P M m H R T I 6 w s 1 8 R 2 + k j F + S / L k 5 w Y D X r B E p q + z + L l P S A 3 0 m o r I n + s l h x r G 8 N 6 n T p 3 y 1 a r D o h G I a Y O o V S I 2 t K w k U k 8 Q S U s 0 n N 0 3 8 8 N P + M J H w y y 2 a F i N n e t G A R N k 0 F 2 D E Y c v r D h 5 p Q 9 9 Y X F b b f + k c 1 X t Z S 6 d G p 9 e h U e 6 B s w o v C 4 N x 5 I M n C p i L O 3 x Q 9 m 3 u g X V Q T a Z 1 9 i 6 K 4 L / I n V h U u r 6 p x f n Q 7 h a j 1 h 1 T X E y m v s y s O L y 6 R R J F X G K E f u D Z E X u I q 1 r b + M 5 g B G J p p s u H A Q O w X d l H v P d 7 t P n W b x 6 s h l j o b f 7 3 m q I n + T S K k S s b W k / V s d 9 / j B e 7 T q a j 0 2 A 8 r q X p m c o X z g J r 6 q m J 7 p o L 7 D k X 3 G P H 1 F 1 B L A Q I t A B Q A A g A I A M Z Z J V y S 8 e p Z p A A A A P Y A A A A S A A A A A A A A A A A A A A A A A A A A A A B D b 2 5 m a W c v U G F j a 2 F n Z S 5 4 b W x Q S w E C L Q A U A A I A C A D G W S V c D 8 r p q 6 Q A A A D p A A A A E w A A A A A A A A A A A A A A A A D w A A A A W 0 N v b n R l b n R f V H l w Z X N d L n h t b F B L A Q I t A B Q A A g A I A M Z Z J V x 2 k p X C D Q Q A A C I S A A A T A A A A A A A A A A A A A A A A A O E B A A B G b 3 J t d W x h c y 9 T Z W N 0 a W 9 u M S 5 t U E s F B g A A A A A D A A M A w g A A A D s 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h L A A A A A A A A d k 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Q T J U W G l P U z F o T 1 Q 2 W E V k e H d m d D h O R k p G U n l Z V z V 6 W m 0 5 e W J T Q k d h V 3 h s S U d a e W I y M G d R M U 5 X Y 3 l B b 0 1 q Q X l N Q z B 5 T U R J M E t R Q U F B Q U F B Q U F B Q U F B Q T Q y e W 5 4 Z 3 F m S F N K b E t 3 Q l F i V U J E Q U R r a G x i S E J s Y 2 l C U m R X V n l h V 1 Z 6 Q U F F M l R Y a U 9 T M W h P V D Z Y R W R 4 d 2 Z 0 O E 5 G Q U F B Q U F B Q U F B Q U E r Z 0 x Y K 0 9 h N 0 h S c k h m M k N O M F F K d 1 p H b F J 5 W V c 1 e l p t O X l i U 0 J H Y V d 4 b E l H W n l i M j B n V T F S U F E w d F R B Q U F D Q U F B Q U F B Q U F B T j B Q O E p r c k p Q Z E Z 2 R G x 3 U E t 1 W U V k O E 9 T R 1 Z z Y 0 d W e U l G R j F a W E p w W l h N Q U F U N k F 0 Z j Q 1 c n N k R 3 N k L 1 l J M 1 J B b k J r Q U F B Q U E i I C 8 + P C 9 T d G F i b G V F b n R y a W V z P j w v S X R l b T 4 8 S X R l b T 4 8 S X R l b U x v Y 2 F 0 a W 9 u P j x J d G V t V H l w Z T 5 G b 3 J t d W x h P C 9 J d G V t V H l w Z T 4 8 S X R l b V B h d G g + U 2 V j d G l v b j E v Q 1 N W c y U y M C g y M D I w L T I w M j Q p P C 9 J d G V t U G F 0 a D 4 8 L 0 l 0 Z W 1 M b 2 N h d G l v b j 4 8 U 3 R h Y m x l R W 5 0 c m l l c z 4 8 R W 5 0 c n k g V H l w Z T 0 i S X N Q c m l 2 Y X R l I i B W Y W x 1 Z T 0 i b D A i I C 8 + P E V u d H J 5 I F R 5 c G U 9 I l F 1 Z X J 5 S U Q i I F Z h b H V l P S J z N m M 0 M z h m Z j I t Y z c y N y 0 0 M G Y 2 L W F m Y 2 Q t N 2 V h Y z E w M j Y 3 O T g y 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2 M D A 4 I i A v P j x F b n R y e S B U e X B l P S J G a W x s R X J y b 3 J D b 2 R l I i B W Y W x 1 Z T 0 i c 1 V u a 2 5 v d 2 4 i I C 8 + P E V u d H J 5 I F R 5 c G U 9 I k Z p b G x F c n J v c k N v d W 5 0 I i B W Y W x 1 Z T 0 i b D A i I C 8 + P E V u d H J 5 I F R 5 c G U 9 I k Z p b G x M Y X N 0 V X B k Y X R l Z C I g V m F s d W U 9 I m Q y M D I 1 L T A y L T E z V D E x O j A x O j E z L j U 1 M T A 2 O D d a I i A v P j x F b n R y e S B U e X B l P S J G a W x s Q 2 9 s d W 1 u V H l w Z X M i I F Z h b H V l P S J z Q m d N R 0 J n Y 0 d B d 1 l H Q m d Z R 0 J n W U c i I C 8 + P E V u d H J 5 I F R 5 c G U 9 I k Z p b G x D b 2 x 1 b W 5 O Y W 1 l c y I g V m F s d W U 9 I n N b J n F 1 b 3 Q 7 U 2 9 1 c m N l L k 5 h b W U m c X V v d D s s J n F 1 b 3 Q 7 V H J h Z G U g I y Z x d W 9 0 O y w m c X V v d D t U e X B l J n F 1 b 3 Q 7 L C Z x d W 9 0 O 1 N p Z 2 5 h b C Z x d W 9 0 O y w m c X V v d D t E Y X R l L 1 R p b W U m c X V v d D s s J n F 1 b 3 Q 7 U H J p Y 2 U g V V N E J n F 1 b 3 Q 7 L C Z x d W 9 0 O 0 N v b n R y Y W N 0 c y Z x d W 9 0 O y w m c X V v d D t Q c m 9 m a X Q g V V N E J n F 1 b 3 Q 7 L C Z x d W 9 0 O 1 B y b 2 Z p d C A l J n F 1 b 3 Q 7 L C Z x d W 9 0 O 0 N 1 b S 4 g U H J v Z m l 0 I F V T R C Z x d W 9 0 O y w m c X V v d D t D d W 0 u I F B y b 2 Z p d C A l J n F 1 b 3 Q 7 L C Z x d W 9 0 O 1 J 1 b i 1 1 c C B V U 0 Q m c X V v d D s s J n F 1 b 3 Q 7 U n V u L X V w I C U m c X V v d D s s J n F 1 b 3 Q 7 R H J h d 2 R v d 2 4 g V V N E J n F 1 b 3 Q 7 L C Z x d W 9 0 O 0 R y Y X d k b 3 d u I C 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Q 1 N W c y A o M j A y M C 0 y M D I 0 K S 9 B d X R v U m V t b 3 Z l Z E N v b H V t b n M x L n t T b 3 V y Y 2 U u T m F t Z S w w f S Z x d W 9 0 O y w m c X V v d D t T Z W N 0 a W 9 u M S 9 D U 1 Z z I C g y M D I w L T I w M j Q p L 0 F 1 d G 9 S Z W 1 v d m V k Q 2 9 s d W 1 u c z E u e 1 R y Y W R l I C M s M X 0 m c X V v d D s s J n F 1 b 3 Q 7 U 2 V j d G l v b j E v Q 1 N W c y A o M j A y M C 0 y M D I 0 K S 9 B d X R v U m V t b 3 Z l Z E N v b H V t b n M x L n t U e X B l L D J 9 J n F 1 b 3 Q 7 L C Z x d W 9 0 O 1 N l Y 3 R p b 2 4 x L 0 N T V n M g K D I w M j A t M j A y N C k v Q X V 0 b 1 J l b W 9 2 Z W R D b 2 x 1 b W 5 z M S 5 7 U 2 l n b m F s L D N 9 J n F 1 b 3 Q 7 L C Z x d W 9 0 O 1 N l Y 3 R p b 2 4 x L 0 N T V n M g K D I w M j A t M j A y N C k v Q X V 0 b 1 J l b W 9 2 Z W R D b 2 x 1 b W 5 z M S 5 7 R G F 0 Z S 9 U a W 1 l L D R 9 J n F 1 b 3 Q 7 L C Z x d W 9 0 O 1 N l Y 3 R p b 2 4 x L 0 N T V n M g K D I w M j A t M j A y N C k v Q X V 0 b 1 J l b W 9 2 Z W R D b 2 x 1 b W 5 z M S 5 7 U H J p Y 2 U g V V N E L D V 9 J n F 1 b 3 Q 7 L C Z x d W 9 0 O 1 N l Y 3 R p b 2 4 x L 0 N T V n M g K D I w M j A t M j A y N C k v Q X V 0 b 1 J l b W 9 2 Z W R D b 2 x 1 b W 5 z M S 5 7 Q 2 9 u d H J h Y 3 R z L D Z 9 J n F 1 b 3 Q 7 L C Z x d W 9 0 O 1 N l Y 3 R p b 2 4 x L 0 N T V n M g K D I w M j A t M j A y N C k v Q X V 0 b 1 J l b W 9 2 Z W R D b 2 x 1 b W 5 z M S 5 7 U H J v Z m l 0 I F V T R C w 3 f S Z x d W 9 0 O y w m c X V v d D t T Z W N 0 a W 9 u M S 9 D U 1 Z z I C g y M D I w L T I w M j Q p L 0 F 1 d G 9 S Z W 1 v d m V k Q 2 9 s d W 1 u c z E u e 1 B y b 2 Z p d C A l L D h 9 J n F 1 b 3 Q 7 L C Z x d W 9 0 O 1 N l Y 3 R p b 2 4 x L 0 N T V n M g K D I w M j A t M j A y N C k v Q X V 0 b 1 J l b W 9 2 Z W R D b 2 x 1 b W 5 z M S 5 7 Q 3 V t L i B Q c m 9 m a X Q g V V N E L D l 9 J n F 1 b 3 Q 7 L C Z x d W 9 0 O 1 N l Y 3 R p b 2 4 x L 0 N T V n M g K D I w M j A t M j A y N C k v Q X V 0 b 1 J l b W 9 2 Z W R D b 2 x 1 b W 5 z M S 5 7 Q 3 V t L i B Q c m 9 m a X Q g J S w x M H 0 m c X V v d D s s J n F 1 b 3 Q 7 U 2 V j d G l v b j E v Q 1 N W c y A o M j A y M C 0 y M D I 0 K S 9 B d X R v U m V t b 3 Z l Z E N v b H V t b n M x L n t S d W 4 t d X A g V V N E L D E x f S Z x d W 9 0 O y w m c X V v d D t T Z W N 0 a W 9 u M S 9 D U 1 Z z I C g y M D I w L T I w M j Q p L 0 F 1 d G 9 S Z W 1 v d m V k Q 2 9 s d W 1 u c z E u e 1 J 1 b i 1 1 c C A l L D E y f S Z x d W 9 0 O y w m c X V v d D t T Z W N 0 a W 9 u M S 9 D U 1 Z z I C g y M D I w L T I w M j Q p L 0 F 1 d G 9 S Z W 1 v d m V k Q 2 9 s d W 1 u c z E u e 0 R y Y X d k b 3 d u I F V T R C w x M 3 0 m c X V v d D s s J n F 1 b 3 Q 7 U 2 V j d G l v b j E v Q 1 N W c y A o M j A y M C 0 y M D I 0 K S 9 B d X R v U m V t b 3 Z l Z E N v b H V t b n M x L n t E c m F 3 Z G 9 3 b i A l L D E 0 f S Z x d W 9 0 O 1 0 s J n F 1 b 3 Q 7 Q 2 9 s d W 1 u Q 2 9 1 b n Q m c X V v d D s 6 M T U s J n F 1 b 3 Q 7 S 2 V 5 Q 2 9 s d W 1 u T m F t Z X M m c X V v d D s 6 W 1 0 s J n F 1 b 3 Q 7 Q 2 9 s d W 1 u S W R l b n R p d G l l c y Z x d W 9 0 O z p b J n F 1 b 3 Q 7 U 2 V j d G l v b j E v Q 1 N W c y A o M j A y M C 0 y M D I 0 K S 9 B d X R v U m V t b 3 Z l Z E N v b H V t b n M x L n t T b 3 V y Y 2 U u T m F t Z S w w f S Z x d W 9 0 O y w m c X V v d D t T Z W N 0 a W 9 u M S 9 D U 1 Z z I C g y M D I w L T I w M j Q p L 0 F 1 d G 9 S Z W 1 v d m V k Q 2 9 s d W 1 u c z E u e 1 R y Y W R l I C M s M X 0 m c X V v d D s s J n F 1 b 3 Q 7 U 2 V j d G l v b j E v Q 1 N W c y A o M j A y M C 0 y M D I 0 K S 9 B d X R v U m V t b 3 Z l Z E N v b H V t b n M x L n t U e X B l L D J 9 J n F 1 b 3 Q 7 L C Z x d W 9 0 O 1 N l Y 3 R p b 2 4 x L 0 N T V n M g K D I w M j A t M j A y N C k v Q X V 0 b 1 J l b W 9 2 Z W R D b 2 x 1 b W 5 z M S 5 7 U 2 l n b m F s L D N 9 J n F 1 b 3 Q 7 L C Z x d W 9 0 O 1 N l Y 3 R p b 2 4 x L 0 N T V n M g K D I w M j A t M j A y N C k v Q X V 0 b 1 J l b W 9 2 Z W R D b 2 x 1 b W 5 z M S 5 7 R G F 0 Z S 9 U a W 1 l L D R 9 J n F 1 b 3 Q 7 L C Z x d W 9 0 O 1 N l Y 3 R p b 2 4 x L 0 N T V n M g K D I w M j A t M j A y N C k v Q X V 0 b 1 J l b W 9 2 Z W R D b 2 x 1 b W 5 z M S 5 7 U H J p Y 2 U g V V N E L D V 9 J n F 1 b 3 Q 7 L C Z x d W 9 0 O 1 N l Y 3 R p b 2 4 x L 0 N T V n M g K D I w M j A t M j A y N C k v Q X V 0 b 1 J l b W 9 2 Z W R D b 2 x 1 b W 5 z M S 5 7 Q 2 9 u d H J h Y 3 R z L D Z 9 J n F 1 b 3 Q 7 L C Z x d W 9 0 O 1 N l Y 3 R p b 2 4 x L 0 N T V n M g K D I w M j A t M j A y N C k v Q X V 0 b 1 J l b W 9 2 Z W R D b 2 x 1 b W 5 z M S 5 7 U H J v Z m l 0 I F V T R C w 3 f S Z x d W 9 0 O y w m c X V v d D t T Z W N 0 a W 9 u M S 9 D U 1 Z z I C g y M D I w L T I w M j Q p L 0 F 1 d G 9 S Z W 1 v d m V k Q 2 9 s d W 1 u c z E u e 1 B y b 2 Z p d C A l L D h 9 J n F 1 b 3 Q 7 L C Z x d W 9 0 O 1 N l Y 3 R p b 2 4 x L 0 N T V n M g K D I w M j A t M j A y N C k v Q X V 0 b 1 J l b W 9 2 Z W R D b 2 x 1 b W 5 z M S 5 7 Q 3 V t L i B Q c m 9 m a X Q g V V N E L D l 9 J n F 1 b 3 Q 7 L C Z x d W 9 0 O 1 N l Y 3 R p b 2 4 x L 0 N T V n M g K D I w M j A t M j A y N C k v Q X V 0 b 1 J l b W 9 2 Z W R D b 2 x 1 b W 5 z M S 5 7 Q 3 V t L i B Q c m 9 m a X Q g J S w x M H 0 m c X V v d D s s J n F 1 b 3 Q 7 U 2 V j d G l v b j E v Q 1 N W c y A o M j A y M C 0 y M D I 0 K S 9 B d X R v U m V t b 3 Z l Z E N v b H V t b n M x L n t S d W 4 t d X A g V V N E L D E x f S Z x d W 9 0 O y w m c X V v d D t T Z W N 0 a W 9 u M S 9 D U 1 Z z I C g y M D I w L T I w M j Q p L 0 F 1 d G 9 S Z W 1 v d m V k Q 2 9 s d W 1 u c z E u e 1 J 1 b i 1 1 c C A l L D E y f S Z x d W 9 0 O y w m c X V v d D t T Z W N 0 a W 9 u M S 9 D U 1 Z z I C g y M D I w L T I w M j Q p L 0 F 1 d G 9 S Z W 1 v d m V k Q 2 9 s d W 1 u c z E u e 0 R y Y X d k b 3 d u I F V T R C w x M 3 0 m c X V v d D s s J n F 1 b 3 Q 7 U 2 V j d G l v b j E v Q 1 N W c y A o M j A y M C 0 y M D I 0 K S 9 B d X R v U m V t b 3 Z l Z E N v b H V t b n M x L n t E c m F 3 Z G 9 3 b i A l L D E 0 f S Z x d W 9 0 O 1 0 s J n F 1 b 3 Q 7 U m V s Y X R p b 2 5 z a G l w S W 5 m b y Z x d W 9 0 O z p b X X 0 i I C 8 + P C 9 T d G F i b G V F b n R y a W V z P j w v S X R l b T 4 8 S X R l b T 4 8 S X R l b U x v Y 2 F 0 a W 9 u P j x J d G V t V H l w Z T 5 G b 3 J t d W x h P C 9 J d G V t V H l w Z T 4 8 S X R l b V B h d G g + U 2 V j d G l v b j E v Q 1 N W c y U y M C g y M D I w L T I w M j Q p L 1 N v d X J j Z T w v S X R l b V B h d G g + P C 9 J d G V t T G 9 j Y X R p b 2 4 + P F N 0 Y W J s Z U V u d H J p Z X M g L z 4 8 L 0 l 0 Z W 0 + P E l 0 Z W 0 + P E l 0 Z W 1 M b 2 N h d G l v b j 4 8 S X R l b V R 5 c G U + R m 9 y b X V s Y T w v S X R l b V R 5 c G U + P E l 0 Z W 1 Q Y X R o P l N l Y 3 R p b 2 4 x L 1 N h b X B s Z S U y M E Z p b G U 8 L 0 l 0 Z W 1 Q Y X R o P j w v S X R l b U x v Y 2 F 0 a W 9 u P j x T d G F i b G V F b n R y a W V z P j x F b n R y e S B U e X B l P S J J c 1 B y a X Z h d G U i I F Z h b H V l P S J s M C I g L z 4 8 R W 5 0 c n k g V H l w Z T 0 i U X V l c n l J R C I g V m F s d W U 9 I n N j M T E 3 N T d l M i 1 l Y z Y 0 L T R h M j g t Y j F j Y y 0 1 N z B h Y 2 E y N W U z Z D c i I C 8 + P E V u d H J 5 I F R 5 c G U 9 I k x v Y W R l Z F R v Q W 5 h b H l z a X N T Z X J 2 a W N l c y I g V m F s d W U 9 I m w w I i A v P j x F b n R y e S B U e X B l P S J G a W x s U 3 R h d H V z I i B W Y W x 1 Z T 0 i c 0 N v b X B s Z X R l I i A v P j x F b n R y e S B U e X B l P S J G a W x s T G F z d F V w Z G F 0 Z W Q i I F Z h b H V l P S J k M j A y N S 0 w M i 0 x M 1 Q x M T o w M T o x M i 4 2 M z I 5 N D E 0 W i I g L z 4 8 R W 5 0 c n k g V H l w Z T 0 i R m l s b E V y c m 9 y Q 2 9 k Z S I g V m F s d W U 9 I n N V b m t u b 3 d u I i A v P j x F b n R y e S B U e X B l P S J B Z G R l Z F R v R G F 0 Y U 1 v Z G V s I i B W Y W x 1 Z T 0 i b D A i I C 8 + P E V u d H J 5 I F R 5 c G U 9 I k x v Y W R U b 1 J l c G 9 y d E R p c 2 F i b G V k I i B W Y W x 1 Z T 0 i b D E i I C 8 + P E V u d H J 5 I F R 5 c G U 9 I l F 1 Z X J 5 R 3 J v d X B J R C I g V m F s d W U 9 I n N m M T I 5 Z G I z O C 1 h N z g y L T Q 4 Y z c t O T k 0 Y S 1 j M D E 0 M W I 1 M D E w Y z 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C 9 T d G F i b G V F b n R y a W V z P j w v S X R l b T 4 8 S X R l b T 4 8 S X R l b U x v Y 2 F 0 a W 9 u P j x J d G V t V H l w Z T 5 G b 3 J t d W x h P C 9 J d G V t V H l w Z T 4 8 S X R l b V B h d G g + U 2 V j d G l v b j E v U 2 F t c G x l J T I w R m l s Z S 9 T b 3 V y Y 2 U 8 L 0 l 0 Z W 1 Q Y X R o P j w v S X R l b U x v Y 2 F 0 a W 9 u P j x T d G F i b G V F b n R y a W V z I C 8 + P C 9 J d G V t P j x J d G V t P j x J d G V t T G 9 j Y X R p b 2 4 + P E l 0 Z W 1 U e X B l P k Z v c m 1 1 b G E 8 L 0 l 0 Z W 1 U e X B l P j x J d G V t U G F 0 a D 5 T Z W N 0 a W 9 u M S 9 T Y W 1 w b G U l M j B G a W x l L 0 5 h d m l n Y X R p b 2 4 x P C 9 J d G V t U G F 0 a D 4 8 L 0 l 0 Z W 1 M b 2 N h d G l v b j 4 8 U 3 R h Y m x l R W 5 0 c m l l c y A v P j w v S X R l b T 4 8 S X R l b T 4 8 S X R l b U x v Y 2 F 0 a W 9 u P j x J d G V t V H l w Z T 5 G b 3 J t d W x h P C 9 J d G V t V H l w Z T 4 8 S X R l b V B h d G g + U 2 V j d G l v b j E v U G F y Y W 1 l d G V y M T w v S X R l b V B h d G g + P C 9 J d G V t T G 9 j Y X R p b 2 4 + P F N 0 Y W J s Z U V u d H J p Z X M + P E V u d H J 5 I F R 5 c G U 9 I k l z U H J p d m F 0 Z S I g V m F s d W U 9 I m w w I i A v P j x F b n R y e S B U e X B l P S J R d W V y e U l E I i B W Y W x 1 Z T 0 i c z k w Z G F k N D A z L T Z m M j I t N G U 2 N y 0 4 N D Y x L T J h Y z A 3 N z J k O T Y x Z C I g L z 4 8 R W 5 0 c n k g V H l w Z T 0 i T G 9 h Z F R v U m V w b 3 J 0 R G l z Y W J s Z W Q i I F Z h b H V l P S J s M S I g L z 4 8 R W 5 0 c n k g V H l w Z T 0 i U X V l c n l H c m 9 1 c E l E I i B W Y W x 1 Z T 0 i c 2 Y x M j l k Y j M 4 L W E 3 O D I t N D h j N y 0 5 O T R h L W M w M T Q x Y j U w M T B j 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A y L T E z V D E x O j A x O j E y L j Y z M T k z O D B a I i A v P j x F b n R y e S B U e X B l P S J G a W x s U 3 R h d H V z I i B W Y W x 1 Z T 0 i c 0 N v b X B s Z X R l I i A v P j w v U 3 R h Y m x l R W 5 0 c m l l c z 4 8 L 0 l 0 Z W 0 + P E l 0 Z W 0 + P E l 0 Z W 1 M b 2 N h d G l v b j 4 8 S X R l b V R 5 c G U + R m 9 y b X V s Y T w v S X R l b V R 5 c G U + P E l 0 Z W 1 Q Y X R o P l N l Y 3 R p b 2 4 x L 1 R y Y W 5 z Z m 9 y b S U y M F N h b X B s Z S U y M E Z p b G U 8 L 0 l 0 Z W 1 Q Y X R o P j w v S X R l b U x v Y 2 F 0 a W 9 u P j x T d G F i b G V F b n R y a W V z P j x F b n R y e S B U e X B l P S J J c 1 B y a X Z h d G U i I F Z h b H V l P S J s M C I g L z 4 8 R W 5 0 c n k g V H l w Z T 0 i U X V l c n l J R C I g V m F s d W U 9 I n N l Y T c w Y T c 1 Z S 0 4 Y 2 R i L T Q z Y W U t O T B i Y S 0 1 N W E 4 Y j R h N j V h Z G I i I C 8 + P E V u d H J 5 I F R 5 c G U 9 I k x v Y W R U b 1 J l c G 9 y d E R p c 2 F i b G V k I i B W Y W x 1 Z T 0 i b D E i I C 8 + P E V u d H J 5 I F R 5 c G U 9 I l F 1 Z X J 5 R 3 J v d X B J R C I g V m F s d W U 9 I n M 4 Z T c 4 N G Q z N i 0 1 O D R i L T R m N G U t Y T V j N C 0 3 N z F j M W Z i N 2 M z N D 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x M 1 Q x M T o w M T o x M i 4 2 M j k 0 M z A z 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l F 1 Z X J 5 S U Q i I F Z h b H V l P S J z N m R l N m I 4 M D Y t O D J j N y 0 0 N T Y 4 L T k 5 M T M t Y W R k Y W I 3 N T U 5 O T U 5 I i A v P j x F b n R y e S B U e X B l P S J R d W V y e U d y b 3 V w S U Q i I F Z h b H V l P S J z Z j E y O W R i M z g t Y T c 4 M i 0 0 O G M 3 L T k 5 N G E t Y z A x N D F i N T A x M G M w 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T N U M T E 6 M D E 6 M T I u N j M z O T Q 0 N 1 o i I C 8 + P E V u d H J 5 I F R 5 c G U 9 I k Z p b G x T d G F 0 d X M i I F Z h b H V l P S J z Q 2 9 t c G x l d G U i I C 8 + P C 9 T d G F i b G V F b n R y a W V z P j w v S X R l b T 4 8 S X R l b T 4 8 S X R l b U x v Y 2 F 0 a W 9 u P j x J d G V t V H l w Z T 5 G b 3 J t d W x h P C 9 J d G V t V H l w Z T 4 8 S X R l b V B h d G g + U 2 V j d G l v b j E v V H J h b n N m b 3 J t J T I w R m l s Z S 9 T b 3 V y Y 2 U 8 L 0 l 0 Z W 1 Q Y X R o P j w v S X R l b U x v Y 2 F 0 a W 9 u P j x T d G F i b G V F b n R y a W V z I C 8 + P C 9 J d G V t P j x J d G V t P j x J d G V t T G 9 j Y X R p b 2 4 + P E l 0 Z W 1 U e X B l P k Z v c m 1 1 b G E 8 L 0 l 0 Z W 1 U e X B l P j x J d G V t U G F 0 a D 5 T Z W N 0 a W 9 u M S 9 D U 1 Z z J T I w K D I w M j A t M j A y N C k v R m l s d G V y Z W Q l M j B I a W R k Z W 4 l M j B G a W x l c z E 8 L 0 l 0 Z W 1 Q Y X R o P j w v S X R l b U x v Y 2 F 0 a W 9 u P j x T d G F i b G V F b n R y a W V z I C 8 + P C 9 J d G V t P j x J d G V t P j x J d G V t T G 9 j Y X R p b 2 4 + P E l 0 Z W 1 U e X B l P k Z v c m 1 1 b G E 8 L 0 l 0 Z W 1 U e X B l P j x J d G V t U G F 0 a D 5 T Z W N 0 a W 9 u M S 9 D U 1 Z z J T I w K D I w M j A t M j A y N C k v S W 5 2 b 2 t l J T I w Q 3 V z d G 9 t J T I w R n V u Y 3 R p b 2 4 x P C 9 J d G V t U G F 0 a D 4 8 L 0 l 0 Z W 1 M b 2 N h d G l v b j 4 8 U 3 R h Y m x l R W 5 0 c m l l c y A v P j w v S X R l b T 4 8 S X R l b T 4 8 S X R l b U x v Y 2 F 0 a W 9 u P j x J d G V t V H l w Z T 5 G b 3 J t d W x h P C 9 J d G V t V H l w Z T 4 8 S X R l b V B h d G g + U 2 V j d G l v b j E v Q 1 N W c y U y M C g y M D I w L T I w M j Q p L 1 J l b m F t Z W Q l M j B D b 2 x 1 b W 5 z M T w v S X R l b V B h d G g + P C 9 J d G V t T G 9 j Y X R p b 2 4 + P F N 0 Y W J s Z U V u d H J p Z X M g L z 4 8 L 0 l 0 Z W 0 + P E l 0 Z W 0 + P E l 0 Z W 1 M b 2 N h d G l v b j 4 8 S X R l b V R 5 c G U + R m 9 y b X V s Y T w v S X R l b V R 5 c G U + P E l 0 Z W 1 Q Y X R o P l N l Y 3 R p b 2 4 x L 0 N T V n M l M j A o M j A y M C 0 y M D I 0 K S 9 S Z W 1 v d m V k J T I w T 3 R o Z X I l M j B D b 2 x 1 b W 5 z M T w v S X R l b V B h d G g + P C 9 J d G V t T G 9 j Y X R p b 2 4 + P F N 0 Y W J s Z U V u d H J p Z X M g L z 4 8 L 0 l 0 Z W 0 + P E l 0 Z W 0 + P E l 0 Z W 1 M b 2 N h d G l v b j 4 8 S X R l b V R 5 c G U + R m 9 y b X V s Y T w v S X R l b V R 5 c G U + P E l 0 Z W 1 Q Y X R o P l N l Y 3 R p b 2 4 x L 0 N T V n M l M j A o M j A y M C 0 y M D I 0 K S 9 F e H B h b m R l Z C U y M F R h Y m x l J T I w Q 2 9 s d W 1 u M T w v S X R l b V B h d G g + P C 9 J d G V t T G 9 j Y X R p b 2 4 + P F N 0 Y W J s Z U V u d H J p Z X M g L z 4 8 L 0 l 0 Z W 0 + P E l 0 Z W 0 + P E l 0 Z W 1 M b 2 N h d G l v b j 4 8 S X R l b V R 5 c G U + R m 9 y b X V s Y T w v S X R l b V R 5 c G U + P E l 0 Z W 1 Q Y X R o P l N l Y 3 R p b 2 4 x L 0 N T V n M l M j A o M j A y M C 0 y M D I 0 K S 9 D a G F u Z 2 V k J T I w V H l w Z T w v S X R l b V B h d G g + P C 9 J d G V t T G 9 j Y X R p b 2 4 + P F N 0 Y W J s Z U V u d H J p Z X M g L z 4 8 L 0 l 0 Z W 0 + P E l 0 Z W 0 + P E l 0 Z W 1 M b 2 N h d G l v b j 4 8 S X R l b V R 5 c G U + R m 9 y b X V s Y T w v S X R l b V R 5 c G U + P E l 0 Z W 1 Q Y X R o P l N l Y 3 R p b 2 4 x L 1 N U T 0 N L U z w v S X R l b V B h d G g + P C 9 J d G V t T G 9 j Y X R p b 2 4 + P F N 0 Y W J s Z U V u d H J p Z X M + P E V u d H J 5 I F R 5 c G U 9 I k l z U H J p d m F 0 Z S I g V m F s d W U 9 I m w w I i A v P j x F b n R y e S B U e X B l P S J R d W V y e U l E I i B W Y W x 1 Z T 0 i c 2 I 0 O D U 5 M z M 2 L T A x Z m E t N G Q w N C 0 5 N W N j L T E x Y z N h M m Z l Y 2 U 5 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T M y I i A v P j x F b n R y e S B U e X B l P S J G a W x s R X J y b 3 J D b 2 R l I i B W Y W x 1 Z T 0 i c 1 V u a 2 5 v d 2 4 i I C 8 + P E V u d H J 5 I F R 5 c G U 9 I k Z p b G x F c n J v c k N v d W 5 0 I i B W Y W x 1 Z T 0 i b D A i I C 8 + P E V u d H J 5 I F R 5 c G U 9 I k Z p b G x M Y X N 0 V X B k Y X R l Z C I g V m F s d W U 9 I m Q y M D I 2 L T A x L T A 1 V D E x O j A 5 O j A 0 L j g 5 M j M 5 N j h a I i A v P j x F b n R y e S B U e X B l P S J G a W x s Q 2 9 s d W 1 u V H l w Z X M i I F Z h b H V l P S J z Q m d N R 0 J 3 W U Z B d 1 V G Q l F V R k J R V U Z C U T 0 9 I i A v P j x F b n R y e S B U e X B l P S J G a W x s Q 2 9 s d W 1 u T m F t Z X M i I F Z h b H V l P S J z W y Z x d W 9 0 O 1 N v d X J j Z S 5 O Y W 1 l J n F 1 b 3 Q 7 L C Z x d W 9 0 O 1 R y Y W R l I C M m c X V v d D s s J n F 1 b 3 Q 7 V H l w Z S Z x d W 9 0 O y w m c X V v d D t E Y X R l I G F u Z C B 0 a W 1 l J n F 1 b 3 Q 7 L C Z x d W 9 0 O 1 N p Z 2 5 h b C Z x d W 9 0 O y w m c X V v d D t Q c m l j Z S B V U 0 Q m c X V v d D s s J n F 1 b 3 Q 7 U G 9 z a X R p b 2 4 g c 2 l 6 Z S A o c X R 5 K S Z x d W 9 0 O y w m c X V v d D t Q b 3 N p d G l v b i B z a X p l I C h 2 Y W x 1 Z S k m c X V v d D s s J n F 1 b 3 Q 7 T m V 0 I F B c d T A w M j Z M I F V T R C Z x d W 9 0 O y w m c X V v d D t O Z X Q g U F x 1 M D A y N k w g J S Z x d W 9 0 O y w m c X V v d D t N R k U g V V N E J n F 1 b 3 Q 7 L C Z x d W 9 0 O 0 1 G R S A l J n F 1 b 3 Q 7 L C Z x d W 9 0 O 0 1 B R S B V U 0 Q m c X V v d D s s J n F 1 b 3 Q 7 T U F F I C U m c X V v d D s s J n F 1 b 3 Q 7 Q 3 V t d W x h d G l 2 Z S B Q X H U w M D I 2 T C B V U 0 Q m c X V v d D s s J n F 1 b 3 Q 7 Q 3 V t d W x h d G l 2 Z S B Q X H U w M D I 2 T C A l 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N U T 0 N L U y 9 B d X R v U m V t b 3 Z l Z E N v b H V t b n M x L n t T b 3 V y Y 2 U u T m F t Z S w w f S Z x d W 9 0 O y w m c X V v d D t T Z W N 0 a W 9 u M S 9 T V E 9 D S 1 M v Q X V 0 b 1 J l b W 9 2 Z W R D b 2 x 1 b W 5 z M S 5 7 V H J h Z G U g I y w x f S Z x d W 9 0 O y w m c X V v d D t T Z W N 0 a W 9 u M S 9 T V E 9 D S 1 M v Q X V 0 b 1 J l b W 9 2 Z W R D b 2 x 1 b W 5 z M S 5 7 V H l w Z S w y f S Z x d W 9 0 O y w m c X V v d D t T Z W N 0 a W 9 u M S 9 T V E 9 D S 1 M v Q X V 0 b 1 J l b W 9 2 Z W R D b 2 x 1 b W 5 z M S 5 7 R G F 0 Z S B h b m Q g d G l t Z S w z f S Z x d W 9 0 O y w m c X V v d D t T Z W N 0 a W 9 u M S 9 T V E 9 D S 1 M v Q X V 0 b 1 J l b W 9 2 Z W R D b 2 x 1 b W 5 z M S 5 7 U 2 l n b m F s L D R 9 J n F 1 b 3 Q 7 L C Z x d W 9 0 O 1 N l Y 3 R p b 2 4 x L 1 N U T 0 N L U y 9 B d X R v U m V t b 3 Z l Z E N v b H V t b n M x L n t Q c m l j Z S B V U 0 Q s N X 0 m c X V v d D s s J n F 1 b 3 Q 7 U 2 V j d G l v b j E v U 1 R P Q 0 t T L 0 F 1 d G 9 S Z W 1 v d m V k Q 2 9 s d W 1 u c z E u e 1 B v c 2 l 0 a W 9 u I H N p e m U g K H F 0 e S k s N n 0 m c X V v d D s s J n F 1 b 3 Q 7 U 2 V j d G l v b j E v U 1 R P Q 0 t T L 0 F 1 d G 9 S Z W 1 v d m V k Q 2 9 s d W 1 u c z E u e 1 B v c 2 l 0 a W 9 u I H N p e m U g K H Z h b H V l K S w 3 f S Z x d W 9 0 O y w m c X V v d D t T Z W N 0 a W 9 u M S 9 T V E 9 D S 1 M v Q X V 0 b 1 J l b W 9 2 Z W R D b 2 x 1 b W 5 z M S 5 7 T m V 0 I F B c d T A w M j Z M I F V T R C w 4 f S Z x d W 9 0 O y w m c X V v d D t T Z W N 0 a W 9 u M S 9 T V E 9 D S 1 M v Q X V 0 b 1 J l b W 9 2 Z W R D b 2 x 1 b W 5 z M S 5 7 T m V 0 I F B c d T A w M j Z M I C U s O X 0 m c X V v d D s s J n F 1 b 3 Q 7 U 2 V j d G l v b j E v U 1 R P Q 0 t T L 0 F 1 d G 9 S Z W 1 v d m V k Q 2 9 s d W 1 u c z E u e 0 1 G R S B V U 0 Q s M T B 9 J n F 1 b 3 Q 7 L C Z x d W 9 0 O 1 N l Y 3 R p b 2 4 x L 1 N U T 0 N L U y 9 B d X R v U m V t b 3 Z l Z E N v b H V t b n M x L n t N R k U g J S w x M X 0 m c X V v d D s s J n F 1 b 3 Q 7 U 2 V j d G l v b j E v U 1 R P Q 0 t T L 0 F 1 d G 9 S Z W 1 v d m V k Q 2 9 s d W 1 u c z E u e 0 1 B R S B V U 0 Q s M T J 9 J n F 1 b 3 Q 7 L C Z x d W 9 0 O 1 N l Y 3 R p b 2 4 x L 1 N U T 0 N L U y 9 B d X R v U m V t b 3 Z l Z E N v b H V t b n M x L n t N Q U U g J S w x M 3 0 m c X V v d D s s J n F 1 b 3 Q 7 U 2 V j d G l v b j E v U 1 R P Q 0 t T L 0 F 1 d G 9 S Z W 1 v d m V k Q 2 9 s d W 1 u c z E u e 0 N 1 b X V s Y X R p d m U g U F x 1 M D A y N k w g V V N E L D E 0 f S Z x d W 9 0 O y w m c X V v d D t T Z W N 0 a W 9 u M S 9 T V E 9 D S 1 M v Q X V 0 b 1 J l b W 9 2 Z W R D b 2 x 1 b W 5 z M S 5 7 Q 3 V t d W x h d G l 2 Z S B Q X H U w M D I 2 T C A l L D E 1 f S Z x d W 9 0 O 1 0 s J n F 1 b 3 Q 7 Q 2 9 s d W 1 u Q 2 9 1 b n Q m c X V v d D s 6 M T Y s J n F 1 b 3 Q 7 S 2 V 5 Q 2 9 s d W 1 u T m F t Z X M m c X V v d D s 6 W 1 0 s J n F 1 b 3 Q 7 Q 2 9 s d W 1 u S W R l b n R p d G l l c y Z x d W 9 0 O z p b J n F 1 b 3 Q 7 U 2 V j d G l v b j E v U 1 R P Q 0 t T L 0 F 1 d G 9 S Z W 1 v d m V k Q 2 9 s d W 1 u c z E u e 1 N v d X J j Z S 5 O Y W 1 l L D B 9 J n F 1 b 3 Q 7 L C Z x d W 9 0 O 1 N l Y 3 R p b 2 4 x L 1 N U T 0 N L U y 9 B d X R v U m V t b 3 Z l Z E N v b H V t b n M x L n t U c m F k Z S A j L D F 9 J n F 1 b 3 Q 7 L C Z x d W 9 0 O 1 N l Y 3 R p b 2 4 x L 1 N U T 0 N L U y 9 B d X R v U m V t b 3 Z l Z E N v b H V t b n M x L n t U e X B l L D J 9 J n F 1 b 3 Q 7 L C Z x d W 9 0 O 1 N l Y 3 R p b 2 4 x L 1 N U T 0 N L U y 9 B d X R v U m V t b 3 Z l Z E N v b H V t b n M x L n t E Y X R l I G F u Z C B 0 a W 1 l L D N 9 J n F 1 b 3 Q 7 L C Z x d W 9 0 O 1 N l Y 3 R p b 2 4 x L 1 N U T 0 N L U y 9 B d X R v U m V t b 3 Z l Z E N v b H V t b n M x L n t T a W d u Y W w s N H 0 m c X V v d D s s J n F 1 b 3 Q 7 U 2 V j d G l v b j E v U 1 R P Q 0 t T L 0 F 1 d G 9 S Z W 1 v d m V k Q 2 9 s d W 1 u c z E u e 1 B y a W N l I F V T R C w 1 f S Z x d W 9 0 O y w m c X V v d D t T Z W N 0 a W 9 u M S 9 T V E 9 D S 1 M v Q X V 0 b 1 J l b W 9 2 Z W R D b 2 x 1 b W 5 z M S 5 7 U G 9 z a X R p b 2 4 g c 2 l 6 Z S A o c X R 5 K S w 2 f S Z x d W 9 0 O y w m c X V v d D t T Z W N 0 a W 9 u M S 9 T V E 9 D S 1 M v Q X V 0 b 1 J l b W 9 2 Z W R D b 2 x 1 b W 5 z M S 5 7 U G 9 z a X R p b 2 4 g c 2 l 6 Z S A o d m F s d W U p L D d 9 J n F 1 b 3 Q 7 L C Z x d W 9 0 O 1 N l Y 3 R p b 2 4 x L 1 N U T 0 N L U y 9 B d X R v U m V t b 3 Z l Z E N v b H V t b n M x L n t O Z X Q g U F x 1 M D A y N k w g V V N E L D h 9 J n F 1 b 3 Q 7 L C Z x d W 9 0 O 1 N l Y 3 R p b 2 4 x L 1 N U T 0 N L U y 9 B d X R v U m V t b 3 Z l Z E N v b H V t b n M x L n t O Z X Q g U F x 1 M D A y N k w g J S w 5 f S Z x d W 9 0 O y w m c X V v d D t T Z W N 0 a W 9 u M S 9 T V E 9 D S 1 M v Q X V 0 b 1 J l b W 9 2 Z W R D b 2 x 1 b W 5 z M S 5 7 T U Z F I F V T R C w x M H 0 m c X V v d D s s J n F 1 b 3 Q 7 U 2 V j d G l v b j E v U 1 R P Q 0 t T L 0 F 1 d G 9 S Z W 1 v d m V k Q 2 9 s d W 1 u c z E u e 0 1 G R S A l L D E x f S Z x d W 9 0 O y w m c X V v d D t T Z W N 0 a W 9 u M S 9 T V E 9 D S 1 M v Q X V 0 b 1 J l b W 9 2 Z W R D b 2 x 1 b W 5 z M S 5 7 T U F F I F V T R C w x M n 0 m c X V v d D s s J n F 1 b 3 Q 7 U 2 V j d G l v b j E v U 1 R P Q 0 t T L 0 F 1 d G 9 S Z W 1 v d m V k Q 2 9 s d W 1 u c z E u e 0 1 B R S A l L D E z f S Z x d W 9 0 O y w m c X V v d D t T Z W N 0 a W 9 u M S 9 T V E 9 D S 1 M v Q X V 0 b 1 J l b W 9 2 Z W R D b 2 x 1 b W 5 z M S 5 7 Q 3 V t d W x h d G l 2 Z S B Q X H U w M D I 2 T C B V U 0 Q s M T R 9 J n F 1 b 3 Q 7 L C Z x d W 9 0 O 1 N l Y 3 R p b 2 4 x L 1 N U T 0 N L U y 9 B d X R v U m V t b 3 Z l Z E N v b H V t b n M x L n t D d W 1 1 b G F 0 a X Z l I F B c d T A w M j Z M I C U s M T V 9 J n F 1 b 3 Q 7 X S w m c X V v d D t S Z W x h d G l v b n N o a X B J b m Z v J n F 1 b 3 Q 7 O l t d f S I g L z 4 8 L 1 N 0 Y W J s Z U V u d H J p Z X M + P C 9 J d G V t P j x J d G V t P j x J d G V t T G 9 j Y X R p b 2 4 + P E l 0 Z W 1 U e X B l P k Z v c m 1 1 b G E 8 L 0 l 0 Z W 1 U e X B l P j x J d G V t U G F 0 a D 5 T Z W N 0 a W 9 u M S 9 T V E 9 D S 1 M v U 2 9 1 c m N l P C 9 J d G V t U G F 0 a D 4 8 L 0 l 0 Z W 1 M b 2 N h d G l v b j 4 8 U 3 R h Y m x l R W 5 0 c m l l c y A v P j w v S X R l b T 4 8 S X R l b T 4 8 S X R l b U x v Y 2 F 0 a W 9 u P j x J d G V t V H l w Z T 5 G b 3 J t d W x h P C 9 J d G V t V H l w Z T 4 8 S X R l b V B h d G g + U 2 V j d G l v b j E v U G F y Y W 1 l d G V y M j w v S X R l b V B h d G g + P C 9 J d G V t T G 9 j Y X R p b 2 4 + P F N 0 Y W J s Z U V u d H J p Z X M + P E V u d H J 5 I F R 5 c G U 9 I k l z U H J p d m F 0 Z S I g V m F s d W U 9 I m w w I i A v P j x F b n R y e S B U e X B l P S J R d W V y e U l E I i B W Y W x 1 Z T 0 i c z M 4 Y j g 2 N T l h L W Z m M T M t N D d l N S 1 h N z U y L T Q 2 Y j I x Y z V i Z W M y M i I g L z 4 8 R W 5 0 c n k g V H l w Z T 0 i T G 9 h Z F R v U m V w b 3 J 0 R G l z Y W J s Z W Q i I F Z h b H V l P S J s M S I g L z 4 8 R W 5 0 c n k g V H l w Z T 0 i U X V l c n l H c m 9 1 c E l E I i B W Y W x 1 Z T 0 i c z k 5 Z j A w Z m R k L T I 0 M m I t N D V m N y 1 i Y z M 5 L T c w M 2 N h Y j k 4 M T F k Z i 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x L T A 1 V D E x O j A 5 O j A z L j A y M j Q y N z l a I i A v P j x F b n R y e S B U e X B l P S J G a W x s U 3 R h d H V z I i B W Y W x 1 Z T 0 i c 0 N v b X B s Z X R l I i A v P j w v U 3 R h Y m x l R W 5 0 c m l l c z 4 8 L 0 l 0 Z W 0 + P E l 0 Z W 0 + P E l 0 Z W 1 M b 2 N h d G l v b j 4 8 S X R l b V R 5 c G U + R m 9 y b X V s Y T w v S X R l b V R 5 c G U + P E l 0 Z W 1 Q Y X R o P l N l Y 3 R p b 2 4 x L 1 N h b X B s Z S U y M E Z p b G U l M j A o M i k 8 L 0 l 0 Z W 1 Q Y X R o P j w v S X R l b U x v Y 2 F 0 a W 9 u P j x T d G F i b G V F b n R y a W V z P j x F b n R y e S B U e X B l P S J J c 1 B y a X Z h d G U i I F Z h b H V l P S J s M C I g L z 4 8 R W 5 0 c n k g V H l w Z T 0 i U X V l c n l J R C I g V m F s d W U 9 I n M 1 Z m E z N G J i M i 0 1 O G M y L T Q w O G Q t Y T h m O C 1 m M W Z k N j d l Z D I y Y 2 Y i I C 8 + P E V u d H J 5 I F R 5 c G U 9 I k x v Y W R l Z F R v Q W 5 h b H l z a X N T Z X J 2 a W N l c y I g V m F s d W U 9 I m w w I i A v P j x F b n R y e S B U e X B l P S J G a W x s U 3 R h d H V z I i B W Y W x 1 Z T 0 i c 0 N v b X B s Z X R l I i A v P j x F b n R y e S B U e X B l P S J G a W x s T G F z d F V w Z G F 0 Z W Q i I F Z h b H V l P S J k M j A y N i 0 w M S 0 w N V Q x M T o w O T o w M y 4 w M j Q 0 N D M 4 W i I g L z 4 8 R W 5 0 c n k g V H l w Z T 0 i R m l s b E V y c m 9 y Q 2 9 k Z S I g V m F s d W U 9 I n N V b m t u b 3 d u I i A v P j x F b n R y e S B U e X B l P S J B Z G R l Z F R v R G F 0 Y U 1 v Z G V s I i B W Y W x 1 Z T 0 i b D A i I C 8 + P E V u d H J 5 I F R 5 c G U 9 I k x v Y W R U b 1 J l c G 9 y d E R p c 2 F i b G V k I i B W Y W x 1 Z T 0 i b D E i I C 8 + P E V u d H J 5 I F R 5 c G U 9 I l F 1 Z X J 5 R 3 J v d X B J R C I g V m F s d W U 9 I n M 5 O W Y w M G Z k Z C 0 y N D J i L T Q 1 Z j c t Y m M z O S 0 3 M D N j Y W I 5 O D E x Z G Y 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C 9 T d G F i b G V F b n R y a W V z P j w v S X R l b T 4 8 S X R l b T 4 8 S X R l b U x v Y 2 F 0 a W 9 u P j x J d G V t V H l w Z T 5 G b 3 J t d W x h P C 9 J d G V t V H l w Z T 4 8 S X R l b V B h d G g + U 2 V j d G l v b j E v U 2 F t c G x l J T I w R m l s Z S U y M C g y K S 9 T b 3 V y Y 2 U 8 L 0 l 0 Z W 1 Q Y X R o P j w v S X R l b U x v Y 2 F 0 a W 9 u P j x T d G F i b G V F b n R y a W V z I C 8 + P C 9 J d G V t P j x J d G V t P j x J d G V t T G 9 j Y X R p b 2 4 + P E l 0 Z W 1 U e X B l P k Z v c m 1 1 b G E 8 L 0 l 0 Z W 1 U e X B l P j x J d G V t U G F 0 a D 5 T Z W N 0 a W 9 u M S 9 T Y W 1 w b G U l M j B G a W x l J T I w K D I p L 0 5 h d m l n Y X R p b 2 4 x P C 9 J d G V t U G F 0 a D 4 8 L 0 l 0 Z W 1 M b 2 N h d G l v b j 4 8 U 3 R h Y m x l R W 5 0 c m l l c y A v P j w v S X R l b T 4 8 S X R l b T 4 8 S X R l b U x v Y 2 F 0 a W 9 u P j x J d G V t V H l w Z T 5 G b 3 J t d W x h P C 9 J d G V t V H l w Z T 4 8 S X R l b V B h d G g + U 2 V j d G l v b j E v V H J h b n N m b 3 J t J T I w U 2 F t c G x l J T I w R m l s Z S U y M C g y K T w v S X R l b V B h d G g + P C 9 J d G V t T G 9 j Y X R p b 2 4 + P F N 0 Y W J s Z U V u d H J p Z X M + P E V u d H J 5 I F R 5 c G U 9 I k l z U H J p d m F 0 Z S I g V m F s d W U 9 I m w w I i A v P j x F b n R y e S B U e X B l P S J R d W V y e U l E I i B W Y W x 1 Z T 0 i c z I 2 Y j B h M 2 V m L W Y z N G M t N D I 3 N S 0 4 Y T c 3 L W J m Z D k 0 N j d k Y m U y M y I g L z 4 8 R W 5 0 c n k g V H l w Z T 0 i T G 9 h Z F R v U m V w b 3 J 0 R G l z Y W J s Z W Q i I F Z h b H V l P S J s M S I g L z 4 8 R W 5 0 c n k g V H l w Z T 0 i U X V l c n l H c m 9 1 c E l E I i B W Y W x 1 Z T 0 i c 2 Z l Y j U 4 M D N l L W F l M z k t N D Z j N y 1 i M W R m L W Q 4 M j M 3 N D Q w O W M x O S 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E t M D V U M T E 6 M D k 6 M D M u M D I y N D I 3 O V o i I C 8 + P E V u d H J 5 I F R 5 c G U 9 I k Z p b G x T d G F 0 d X M i I F Z h b H V l P S J z Q 2 9 t c G x l d G U i I C 8 + P C 9 T d G F i b G V F b n R y a W V z P j w v S X R l b T 4 8 S X R l b T 4 8 S X R l b U x v Y 2 F 0 a W 9 u P j x J d G V t V H l w Z T 5 G b 3 J t d W x h P C 9 J d G V t V H l w Z T 4 8 S X R l b V B h d G g + U 2 V j d G l v b j E v V H J h b n N m b 3 J t J T I w U 2 F t c G x l J T I w R m l s Z S U y M C g y K S 9 T b 3 V y Y 2 U 8 L 0 l 0 Z W 1 Q Y X R o P j w v S X R l b U x v Y 2 F 0 a W 9 u P j x T d G F i b G V F b n R y a W V z I C 8 + P C 9 J d G V t P j x J d G V t P j x J d G V t T G 9 j Y X R p b 2 4 + P E l 0 Z W 1 U e X B l P k Z v c m 1 1 b G E 8 L 0 l 0 Z W 1 U e X B l P j x J d G V t U G F 0 a D 5 T Z W N 0 a W 9 u M S 9 U c m F u c 2 Z v c m 0 l M j B T Y W 1 w b G U l M j B G a W x l J T I w K D I p L 0 x p c 3 Q l M j B v Z i U y M H R y Y W R l c 1 9 T a G V l d D w v S X R l b V B h d G g + P C 9 J d G V t T G 9 j Y X R p b 2 4 + P F N 0 Y W J s Z U V u d H J p Z X M g L z 4 8 L 0 l 0 Z W 0 + P E l 0 Z W 0 + P E l 0 Z W 1 M b 2 N h d G l v b j 4 8 S X R l b V R 5 c G U + R m 9 y b X V s Y T w v S X R l b V R 5 c G U + P E l 0 Z W 1 Q Y X R o P l N l Y 3 R p b 2 4 x L 1 R y Y W 5 z Z m 9 y b S U y M F N h b X B s Z S U y M E Z p b G U l M j A o M i k v U H J v b W 9 0 Z W Q l M j B I Z W F k Z X J z P C 9 J d G V t U G F 0 a D 4 8 L 0 l 0 Z W 1 M b 2 N h d G l v b j 4 8 U 3 R h Y m x l R W 5 0 c m l l c y A v P j w v S X R l b T 4 8 S X R l b T 4 8 S X R l b U x v Y 2 F 0 a W 9 u P j x J d G V t V H l w Z T 5 G b 3 J t d W x h P C 9 J d G V t V H l w Z T 4 8 S X R l b V B h d G g + U 2 V j d G l v b j E v V H J h b n N m b 3 J t J T I w R m l s Z S U y M C g y K T w v S X R l b V B h d G g + P C 9 J d G V t T G 9 j Y X R p b 2 4 + P F N 0 Y W J s Z U V u d H J p Z X M + P E V u d H J 5 I F R 5 c G U 9 I k x v Y W R U b 1 J l c G 9 y d E R p c 2 F i b G V k I i B W Y W x 1 Z T 0 i b D E i I C 8 + P E V u d H J 5 I F R 5 c G U 9 I l F 1 Z X J 5 S U Q i I F Z h b H V l P S J z N D I 3 Y 2 E x O G M t Y z A x Z i 0 0 M W V i L T k y M j g t Z T g x Z m E 1 N D R k M G F l I i A v P j x F b n R y e S B U e X B l P S J R d W V y e U d y b 3 V w S U Q i I F Z h b H V l P S J z O T l m M D B m Z G Q t M j Q y Y i 0 0 N W Y 3 L W J j M z k t N z A z Y 2 F i O T g x M W R m 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E t M D V U M T E 6 M D k 6 M D M u M D I 0 N D Q z O F o i I C 8 + P E V u d H J 5 I F R 5 c G U 9 I k Z p b G x T d G F 0 d X M i I F Z h b H V l P S J z Q 2 9 t c G x l d G U i I C 8 + P C 9 T d G F i b G V F b n R y a W V z P j w v S X R l b T 4 8 S X R l b T 4 8 S X R l b U x v Y 2 F 0 a W 9 u P j x J d G V t V H l w Z T 5 G b 3 J t d W x h P C 9 J d G V t V H l w Z T 4 8 S X R l b V B h d G g + U 2 V j d G l v b j E v V H J h b n N m b 3 J t J T I w R m l s Z S U y M C g y K S 9 T b 3 V y Y 2 U 8 L 0 l 0 Z W 1 Q Y X R o P j w v S X R l b U x v Y 2 F 0 a W 9 u P j x T d G F i b G V F b n R y a W V z I C 8 + P C 9 J d G V t P j x J d G V t P j x J d G V t T G 9 j Y X R p b 2 4 + P E l 0 Z W 1 U e X B l P k Z v c m 1 1 b G E 8 L 0 l 0 Z W 1 U e X B l P j x J d G V t U G F 0 a D 5 T Z W N 0 a W 9 u M S 9 T V E 9 D S 1 M v R m l s d G V y Z W Q l M j B I a W R k Z W 4 l M j B G a W x l c z E 8 L 0 l 0 Z W 1 Q Y X R o P j w v S X R l b U x v Y 2 F 0 a W 9 u P j x T d G F i b G V F b n R y a W V z I C 8 + P C 9 J d G V t P j x J d G V t P j x J d G V t T G 9 j Y X R p b 2 4 + P E l 0 Z W 1 U e X B l P k Z v c m 1 1 b G E 8 L 0 l 0 Z W 1 U e X B l P j x J d G V t U G F 0 a D 5 T Z W N 0 a W 9 u M S 9 T V E 9 D S 1 M v S W 5 2 b 2 t l J T I w Q 3 V z d G 9 t J T I w R n V u Y 3 R p b 2 4 x P C 9 J d G V t U G F 0 a D 4 8 L 0 l 0 Z W 1 M b 2 N h d G l v b j 4 8 U 3 R h Y m x l R W 5 0 c m l l c y A v P j w v S X R l b T 4 8 S X R l b T 4 8 S X R l b U x v Y 2 F 0 a W 9 u P j x J d G V t V H l w Z T 5 G b 3 J t d W x h P C 9 J d G V t V H l w Z T 4 8 S X R l b V B h d G g + U 2 V j d G l v b j E v U 1 R P Q 0 t T L 1 J l b m F t Z W Q l M j B D b 2 x 1 b W 5 z M T w v S X R l b V B h d G g + P C 9 J d G V t T G 9 j Y X R p b 2 4 + P F N 0 Y W J s Z U V u d H J p Z X M g L z 4 8 L 0 l 0 Z W 0 + P E l 0 Z W 0 + P E l 0 Z W 1 M b 2 N h d G l v b j 4 8 S X R l b V R 5 c G U + R m 9 y b X V s Y T w v S X R l b V R 5 c G U + P E l 0 Z W 1 Q Y X R o P l N l Y 3 R p b 2 4 x L 1 N U T 0 N L U y 9 S Z W 1 v d m V k J T I w T 3 R o Z X I l M j B D b 2 x 1 b W 5 z M T w v S X R l b V B h d G g + P C 9 J d G V t T G 9 j Y X R p b 2 4 + P F N 0 Y W J s Z U V u d H J p Z X M g L z 4 8 L 0 l 0 Z W 0 + P E l 0 Z W 0 + P E l 0 Z W 1 M b 2 N h d G l v b j 4 8 S X R l b V R 5 c G U + R m 9 y b X V s Y T w v S X R l b V R 5 c G U + P E l 0 Z W 1 Q Y X R o P l N l Y 3 R p b 2 4 x L 1 N U T 0 N L U y 9 F e H B h b m R l Z C U y M F R h Y m x l J T I w Q 2 9 s d W 1 u M T w v S X R l b V B h d G g + P C 9 J d G V t T G 9 j Y X R p b 2 4 + P F N 0 Y W J s Z U V u d H J p Z X M g L z 4 8 L 0 l 0 Z W 0 + P E l 0 Z W 0 + P E l 0 Z W 1 M b 2 N h d G l v b j 4 8 S X R l b V R 5 c G U + R m 9 y b X V s Y T w v S X R l b V R 5 c G U + P E l 0 Z W 1 Q Y X R o P l N l Y 3 R p b 2 4 x L 1 N U T 0 N L U y 9 D a G F u Z 2 V k J T I w V H l w Z T w v S X R l b V B h d G g + P C 9 J d G V t T G 9 j Y X R p b 2 4 + P F N 0 Y W J s Z U V u d H J p Z X M g L z 4 8 L 0 l 0 Z W 0 + P C 9 J d G V t c z 4 8 L 0 x v Y 2 F s U G F j a 2 F n Z U 1 l d G F k Y X R h R m l s Z T 4 W A A A A U E s F B g A A A A A A A A A A A A A A A A A A A A A A A C Y B A A A B A A A A 0 I y d 3 w E V 0 R G M e g D A T 8 K X 6 w E A A A A u 4 X C Z d G 2 j Q I r C z n / H 3 n e W A A A A A A I A A A A A A B B m A A A A A Q A A I A A A A G f 7 X w F e f t m I I y q A D t G T G Y D 4 H n 6 X u N a X v e x 4 C F y t 7 P D B A A A A A A 6 A A A A A A g A A I A A A A A 8 G G 6 A v g Q E l g x B V P r 6 h V Q u a y F g e w p i 4 4 4 n Z 1 a p U D 4 Q t U A A A A L Q r u F d + I 9 B G T G o M P m M 0 w z U X x u 5 V A R w 5 L 8 5 F g h V p 9 X 0 t L Q B q W C y e c j G W k v O i a c m k F l e a K x z q + k n D h a F F P z H q E c O p j v 5 n B f x U G N T 7 K o p B o V O V Q A A A A D F G g E k 7 a Z v 5 R a p g 8 F C i t L q O u V 7 E V 9 o R w c Z a 3 x D M T 0 s C k r + a k 9 6 M A w H e S a I S v / c c w / j D D m V C / r A E U s 9 L H I n F r S M = < / D a t a M a s h u p > 
</file>

<file path=customXml/itemProps1.xml><?xml version="1.0" encoding="utf-8"?>
<ds:datastoreItem xmlns:ds="http://schemas.openxmlformats.org/officeDocument/2006/customXml" ds:itemID="{97E012D2-63AA-4AAA-824C-FB7FE1BAA6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Backtest Results</vt:lpstr>
      <vt:lpstr>TradingView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2024-09-09T15:59:27Z</dcterms:created>
  <dcterms:modified xsi:type="dcterms:W3CDTF">2026-01-05T11:15:19Z</dcterms:modified>
</cp:coreProperties>
</file>